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xffff_\2022-2023-билим сапаты\Ш.Султанов билим сапаты\"/>
    </mc:Choice>
  </mc:AlternateContent>
  <bookViews>
    <workbookView xWindow="375" yWindow="120" windowWidth="16605" windowHeight="8010" activeTab="2"/>
  </bookViews>
  <sheets>
    <sheet name="1-чейрек" sheetId="4" r:id="rId1"/>
    <sheet name="1-чей(нов)" sheetId="1" r:id="rId2"/>
    <sheet name="2-чей 22-23" sheetId="2" r:id="rId3"/>
    <sheet name="3-четверть" sheetId="3" r:id="rId4"/>
    <sheet name="4-чейрек" sheetId="5" r:id="rId5"/>
    <sheet name="жылдык" sheetId="6" r:id="rId6"/>
    <sheet name="2022-23" sheetId="7" r:id="rId7"/>
  </sheets>
  <definedNames>
    <definedName name="_xlnm.Print_Area" localSheetId="6">'2022-23'!$A$1:$AD$35</definedName>
  </definedNames>
  <calcPr calcId="162913"/>
</workbook>
</file>

<file path=xl/calcChain.xml><?xml version="1.0" encoding="utf-8"?>
<calcChain xmlns="http://schemas.openxmlformats.org/spreadsheetml/2006/main">
  <c r="C27" i="2" l="1"/>
  <c r="D27" i="2"/>
  <c r="E27" i="2"/>
  <c r="F27" i="2"/>
  <c r="G27" i="2"/>
  <c r="H27" i="2"/>
  <c r="I27" i="2"/>
  <c r="J27" i="2"/>
  <c r="K27" i="2"/>
  <c r="B27" i="2"/>
  <c r="C24" i="2"/>
  <c r="D24" i="2"/>
  <c r="E24" i="2"/>
  <c r="F24" i="2"/>
  <c r="G24" i="2"/>
  <c r="H24" i="2"/>
  <c r="I24" i="2"/>
  <c r="J24" i="2"/>
  <c r="K24" i="2"/>
  <c r="B24" i="2"/>
  <c r="Q17" i="2"/>
  <c r="P17" i="2"/>
  <c r="N17" i="2"/>
  <c r="M17" i="2"/>
  <c r="C17" i="2"/>
  <c r="D17" i="2"/>
  <c r="E17" i="2"/>
  <c r="F17" i="2"/>
  <c r="G17" i="2"/>
  <c r="H17" i="2"/>
  <c r="I17" i="2"/>
  <c r="J17" i="2"/>
  <c r="K17" i="2"/>
  <c r="B17" i="2"/>
  <c r="M24" i="2" l="1"/>
  <c r="N24" i="2"/>
  <c r="P24" i="2"/>
  <c r="Q24" i="2"/>
  <c r="U24" i="2"/>
  <c r="C28" i="2"/>
  <c r="B28" i="2" l="1"/>
  <c r="Q17" i="7"/>
  <c r="P17" i="7"/>
  <c r="W29" i="7" l="1"/>
  <c r="V29" i="7"/>
  <c r="T29" i="7"/>
  <c r="S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W26" i="7"/>
  <c r="V26" i="7"/>
  <c r="T26" i="7"/>
  <c r="S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W17" i="7"/>
  <c r="W30" i="7" s="1"/>
  <c r="V17" i="7"/>
  <c r="V30" i="7" s="1"/>
  <c r="T17" i="7"/>
  <c r="T30" i="7" s="1"/>
  <c r="S17" i="7"/>
  <c r="S30" i="7" s="1"/>
  <c r="Q30" i="7"/>
  <c r="P30" i="7"/>
  <c r="O17" i="7"/>
  <c r="O30" i="7" s="1"/>
  <c r="N17" i="7"/>
  <c r="N30" i="7" s="1"/>
  <c r="M17" i="7"/>
  <c r="M30" i="7" s="1"/>
  <c r="L17" i="7"/>
  <c r="L30" i="7" s="1"/>
  <c r="K17" i="7"/>
  <c r="K30" i="7" s="1"/>
  <c r="J17" i="7"/>
  <c r="J30" i="7" s="1"/>
  <c r="I17" i="7"/>
  <c r="I30" i="7" s="1"/>
  <c r="H17" i="7"/>
  <c r="H30" i="7" s="1"/>
  <c r="G17" i="7"/>
  <c r="G30" i="7" s="1"/>
  <c r="F17" i="7"/>
  <c r="F30" i="7" s="1"/>
  <c r="E17" i="7"/>
  <c r="D17" i="7"/>
  <c r="D30" i="7" s="1"/>
  <c r="C17" i="7"/>
  <c r="C30" i="7" s="1"/>
  <c r="B17" i="7"/>
  <c r="B30" i="7" s="1"/>
  <c r="E30" i="7" l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B2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S17" i="1"/>
  <c r="T17" i="1"/>
  <c r="V17" i="1"/>
  <c r="W17" i="1"/>
  <c r="B17" i="1"/>
  <c r="C27" i="4" l="1"/>
  <c r="B27" i="4"/>
  <c r="C24" i="4"/>
  <c r="B24" i="4"/>
  <c r="C28" i="4"/>
  <c r="B28" i="4" l="1"/>
  <c r="C27" i="6"/>
  <c r="B27" i="6"/>
  <c r="C24" i="6"/>
  <c r="B24" i="6"/>
  <c r="C16" i="6"/>
  <c r="B16" i="6"/>
  <c r="U28" i="6"/>
  <c r="Q27" i="6"/>
  <c r="P27" i="6"/>
  <c r="N27" i="6"/>
  <c r="M27" i="6"/>
  <c r="K27" i="6"/>
  <c r="J27" i="6"/>
  <c r="I27" i="6"/>
  <c r="H27" i="6"/>
  <c r="G27" i="6"/>
  <c r="F27" i="6"/>
  <c r="E27" i="6"/>
  <c r="D27" i="6"/>
  <c r="Q24" i="6"/>
  <c r="P24" i="6"/>
  <c r="N24" i="6"/>
  <c r="M24" i="6"/>
  <c r="K24" i="6"/>
  <c r="J24" i="6"/>
  <c r="I24" i="6"/>
  <c r="H24" i="6"/>
  <c r="G24" i="6"/>
  <c r="F24" i="6"/>
  <c r="E24" i="6"/>
  <c r="D24" i="6"/>
  <c r="Q16" i="6"/>
  <c r="P16" i="6"/>
  <c r="P28" i="6" s="1"/>
  <c r="N16" i="6"/>
  <c r="M16" i="6"/>
  <c r="M28" i="6" s="1"/>
  <c r="K16" i="6"/>
  <c r="K28" i="6" s="1"/>
  <c r="J16" i="6"/>
  <c r="J28" i="6" s="1"/>
  <c r="I16" i="6"/>
  <c r="I28" i="6" s="1"/>
  <c r="H16" i="6"/>
  <c r="G16" i="6"/>
  <c r="F16" i="6"/>
  <c r="E16" i="6"/>
  <c r="E28" i="6" s="1"/>
  <c r="D16" i="6"/>
  <c r="C24" i="5"/>
  <c r="B24" i="5"/>
  <c r="C16" i="5"/>
  <c r="B16" i="5"/>
  <c r="C28" i="6" l="1"/>
  <c r="B28" i="6"/>
  <c r="D28" i="6"/>
  <c r="N28" i="6"/>
  <c r="Q28" i="6"/>
  <c r="H28" i="6"/>
  <c r="G28" i="6"/>
  <c r="F28" i="6"/>
  <c r="C27" i="3"/>
  <c r="B27" i="3"/>
  <c r="C24" i="3"/>
  <c r="B24" i="3"/>
  <c r="C16" i="3"/>
  <c r="C28" i="3" s="1"/>
  <c r="B16" i="3"/>
  <c r="B28" i="3" s="1"/>
  <c r="U28" i="3"/>
  <c r="Q27" i="3"/>
  <c r="P27" i="3"/>
  <c r="N27" i="3"/>
  <c r="M27" i="3"/>
  <c r="K27" i="3"/>
  <c r="J27" i="3"/>
  <c r="I27" i="3"/>
  <c r="H27" i="3"/>
  <c r="G27" i="3"/>
  <c r="F27" i="3"/>
  <c r="E27" i="3"/>
  <c r="D27" i="3"/>
  <c r="Q24" i="3"/>
  <c r="P24" i="3"/>
  <c r="N24" i="3"/>
  <c r="M24" i="3"/>
  <c r="K24" i="3"/>
  <c r="J24" i="3"/>
  <c r="I24" i="3"/>
  <c r="H24" i="3"/>
  <c r="G24" i="3"/>
  <c r="F24" i="3"/>
  <c r="E24" i="3"/>
  <c r="D24" i="3"/>
  <c r="Q16" i="3"/>
  <c r="P16" i="3"/>
  <c r="N16" i="3"/>
  <c r="N28" i="3" s="1"/>
  <c r="M16" i="3"/>
  <c r="M28" i="3" s="1"/>
  <c r="K16" i="3"/>
  <c r="K28" i="3" s="1"/>
  <c r="J16" i="3"/>
  <c r="J28" i="3" s="1"/>
  <c r="I16" i="3"/>
  <c r="I28" i="3" s="1"/>
  <c r="H16" i="3"/>
  <c r="H28" i="3" s="1"/>
  <c r="G16" i="3"/>
  <c r="G28" i="3" s="1"/>
  <c r="F16" i="3"/>
  <c r="F28" i="3" s="1"/>
  <c r="E16" i="3"/>
  <c r="D16" i="3"/>
  <c r="E28" i="3" l="1"/>
  <c r="Q28" i="3"/>
  <c r="P28" i="3"/>
  <c r="D28" i="3"/>
  <c r="U28" i="2"/>
  <c r="Q27" i="2"/>
  <c r="Q28" i="2" s="1"/>
  <c r="P27" i="2"/>
  <c r="N27" i="2"/>
  <c r="N28" i="2" s="1"/>
  <c r="M27" i="2"/>
  <c r="K28" i="2"/>
  <c r="P28" i="2"/>
  <c r="J28" i="2"/>
  <c r="I28" i="2"/>
  <c r="H28" i="2"/>
  <c r="G28" i="2"/>
  <c r="F28" i="2"/>
  <c r="M28" i="2" l="1"/>
  <c r="D28" i="2"/>
  <c r="E28" i="2"/>
  <c r="P26" i="1"/>
  <c r="Q26" i="1"/>
  <c r="S26" i="1"/>
  <c r="T26" i="1"/>
  <c r="V26" i="1"/>
  <c r="W26" i="1"/>
  <c r="B29" i="1"/>
  <c r="B30" i="1" s="1"/>
  <c r="C29" i="1"/>
  <c r="D29" i="1"/>
  <c r="E29" i="1"/>
  <c r="F29" i="1"/>
  <c r="F30" i="1" s="1"/>
  <c r="G29" i="1"/>
  <c r="G30" i="1" s="1"/>
  <c r="H29" i="1"/>
  <c r="I29" i="1"/>
  <c r="J29" i="1"/>
  <c r="K29" i="1"/>
  <c r="L29" i="1"/>
  <c r="M29" i="1"/>
  <c r="N29" i="1"/>
  <c r="O29" i="1"/>
  <c r="P29" i="1"/>
  <c r="Q29" i="1"/>
  <c r="S29" i="1"/>
  <c r="T29" i="1"/>
  <c r="V29" i="1"/>
  <c r="W29" i="1"/>
  <c r="D30" i="1"/>
  <c r="E30" i="1"/>
  <c r="H30" i="1"/>
  <c r="K30" i="1"/>
  <c r="L30" i="1"/>
  <c r="M30" i="1"/>
  <c r="N30" i="1"/>
  <c r="O30" i="1"/>
  <c r="P30" i="1"/>
  <c r="Q30" i="1"/>
  <c r="S30" i="1"/>
  <c r="T30" i="1"/>
  <c r="V30" i="1"/>
  <c r="W30" i="1"/>
  <c r="J30" i="1" l="1"/>
  <c r="I30" i="1"/>
  <c r="C30" i="1"/>
  <c r="U29" i="4"/>
  <c r="Q28" i="4"/>
  <c r="P28" i="4"/>
  <c r="N28" i="4"/>
  <c r="M28" i="4"/>
  <c r="K28" i="4"/>
  <c r="J28" i="4"/>
  <c r="I28" i="4"/>
  <c r="H28" i="4"/>
  <c r="G28" i="4"/>
  <c r="F28" i="4"/>
  <c r="E28" i="4"/>
  <c r="D28" i="4"/>
  <c r="Q25" i="4"/>
  <c r="P25" i="4"/>
  <c r="N25" i="4"/>
  <c r="M25" i="4"/>
  <c r="K25" i="4"/>
  <c r="J25" i="4"/>
  <c r="I25" i="4"/>
  <c r="H25" i="4"/>
  <c r="G25" i="4"/>
  <c r="F25" i="4"/>
  <c r="E25" i="4"/>
  <c r="D25" i="4"/>
  <c r="Q17" i="4"/>
  <c r="Q29" i="4" s="1"/>
  <c r="P17" i="4"/>
  <c r="P29" i="4" s="1"/>
  <c r="N17" i="4"/>
  <c r="N29" i="4" s="1"/>
  <c r="M17" i="4"/>
  <c r="M29" i="4" s="1"/>
  <c r="K17" i="4"/>
  <c r="K29" i="4" s="1"/>
  <c r="J17" i="4"/>
  <c r="J29" i="4" s="1"/>
  <c r="I17" i="4"/>
  <c r="I29" i="4" s="1"/>
  <c r="H17" i="4"/>
  <c r="H29" i="4" s="1"/>
  <c r="G17" i="4"/>
  <c r="G29" i="4" s="1"/>
  <c r="F17" i="4"/>
  <c r="F29" i="4" s="1"/>
  <c r="E17" i="4"/>
  <c r="D17" i="4"/>
  <c r="D29" i="4" s="1"/>
  <c r="E29" i="4" l="1"/>
  <c r="D24" i="5"/>
  <c r="E24" i="5"/>
  <c r="F24" i="5"/>
  <c r="G24" i="5"/>
  <c r="H24" i="5"/>
  <c r="I24" i="5"/>
  <c r="J24" i="5"/>
  <c r="K24" i="5"/>
  <c r="M24" i="5"/>
  <c r="N24" i="5"/>
  <c r="P24" i="5"/>
  <c r="Q24" i="5"/>
  <c r="C27" i="5" l="1"/>
  <c r="B27" i="5"/>
  <c r="C28" i="5" l="1"/>
  <c r="B28" i="5"/>
  <c r="D16" i="5"/>
  <c r="E16" i="5"/>
  <c r="F16" i="5"/>
  <c r="G16" i="5"/>
  <c r="H16" i="5"/>
  <c r="I16" i="5"/>
  <c r="J16" i="5"/>
  <c r="K16" i="5"/>
  <c r="M16" i="5"/>
  <c r="N16" i="5"/>
  <c r="P16" i="5"/>
  <c r="Q16" i="5"/>
  <c r="Q27" i="5" l="1"/>
  <c r="Q28" i="5" s="1"/>
  <c r="P27" i="5"/>
  <c r="N27" i="5"/>
  <c r="N28" i="5" s="1"/>
  <c r="M27" i="5"/>
  <c r="K27" i="5"/>
  <c r="J27" i="5"/>
  <c r="I27" i="5"/>
  <c r="H27" i="5"/>
  <c r="G27" i="5"/>
  <c r="G28" i="5" s="1"/>
  <c r="F27" i="5"/>
  <c r="E27" i="5"/>
  <c r="E28" i="5" s="1"/>
  <c r="D27" i="5"/>
  <c r="K28" i="5"/>
  <c r="I28" i="5" l="1"/>
  <c r="D28" i="5"/>
  <c r="F28" i="5"/>
  <c r="H28" i="5"/>
  <c r="J28" i="5"/>
  <c r="M28" i="5"/>
  <c r="P28" i="5"/>
  <c r="U28" i="5"/>
</calcChain>
</file>

<file path=xl/sharedStrings.xml><?xml version="1.0" encoding="utf-8"?>
<sst xmlns="http://schemas.openxmlformats.org/spreadsheetml/2006/main" count="501" uniqueCount="80">
  <si>
    <t xml:space="preserve">                                                                   кыймылы жана жетишуу,катышуусу боюнча ведомость.</t>
  </si>
  <si>
    <t>класстар</t>
  </si>
  <si>
    <t>Чейрек аягында</t>
  </si>
  <si>
    <t xml:space="preserve">            Чейректин ичинде</t>
  </si>
  <si>
    <t xml:space="preserve">Эн жакшы окуган </t>
  </si>
  <si>
    <t>Жакшы окуган</t>
  </si>
  <si>
    <t>Эн жакшы жана</t>
  </si>
  <si>
    <t>билим</t>
  </si>
  <si>
    <t>жетиш</t>
  </si>
  <si>
    <t>катыш</t>
  </si>
  <si>
    <t>отсев</t>
  </si>
  <si>
    <t xml:space="preserve">окуучулардын </t>
  </si>
  <si>
    <t>окуучулардын</t>
  </si>
  <si>
    <t>окуучунун саны</t>
  </si>
  <si>
    <t xml:space="preserve">жакшы окуган </t>
  </si>
  <si>
    <t>сапаты</t>
  </si>
  <si>
    <t>уу</t>
  </si>
  <si>
    <t>саны</t>
  </si>
  <si>
    <t>келди</t>
  </si>
  <si>
    <t>кетти</t>
  </si>
  <si>
    <t>баары</t>
  </si>
  <si>
    <t>кыз</t>
  </si>
  <si>
    <t>%</t>
  </si>
  <si>
    <t>1 "А"</t>
  </si>
  <si>
    <t>1"Б"</t>
  </si>
  <si>
    <t>2 "а"</t>
  </si>
  <si>
    <t>2"б"</t>
  </si>
  <si>
    <t>3 "А"</t>
  </si>
  <si>
    <t>4 "А"</t>
  </si>
  <si>
    <t>1=4</t>
  </si>
  <si>
    <t>5 "а"</t>
  </si>
  <si>
    <t>6 "а"</t>
  </si>
  <si>
    <t>7 "а"</t>
  </si>
  <si>
    <t>8 "А"</t>
  </si>
  <si>
    <t>9 "а"</t>
  </si>
  <si>
    <t>9"Б"</t>
  </si>
  <si>
    <t>5=9</t>
  </si>
  <si>
    <t>10"А"</t>
  </si>
  <si>
    <t>11"А"</t>
  </si>
  <si>
    <t>10=11</t>
  </si>
  <si>
    <t>1=11</t>
  </si>
  <si>
    <t>Мектеп директору                                      А.Абдракманова</t>
  </si>
  <si>
    <t>Окуу болумунун башчысы                       Ж.Кыдырмышева</t>
  </si>
  <si>
    <t>Жыл башында</t>
  </si>
  <si>
    <t>3 "Б"</t>
  </si>
  <si>
    <t>5"Б"</t>
  </si>
  <si>
    <t xml:space="preserve">жыл аягында </t>
  </si>
  <si>
    <t xml:space="preserve">жай </t>
  </si>
  <si>
    <t xml:space="preserve">мезгилинде </t>
  </si>
  <si>
    <t>кеткен</t>
  </si>
  <si>
    <t>жыл башында</t>
  </si>
  <si>
    <t>1-чей.баш</t>
  </si>
  <si>
    <t>класс комплек</t>
  </si>
  <si>
    <t xml:space="preserve">1-чейрек </t>
  </si>
  <si>
    <t>аягында</t>
  </si>
  <si>
    <t>чейрек ичинде</t>
  </si>
  <si>
    <t>эн жакшы</t>
  </si>
  <si>
    <t>окугандардын</t>
  </si>
  <si>
    <t xml:space="preserve">жакшы </t>
  </si>
  <si>
    <t>жана жакшы</t>
  </si>
  <si>
    <t>бааланбаган</t>
  </si>
  <si>
    <t>окуучулар</t>
  </si>
  <si>
    <t xml:space="preserve">"2"чыккан </t>
  </si>
  <si>
    <t>келген</t>
  </si>
  <si>
    <t>Столбец1</t>
  </si>
  <si>
    <t>18%</t>
  </si>
  <si>
    <t>15%</t>
  </si>
  <si>
    <t xml:space="preserve">           Ш.Султанов атындагы  Ой-Тал жалпы орто билим беруу мектебинин 2021-2022 окуу жылынын 3-чейреги учун окуучулардын</t>
  </si>
  <si>
    <t xml:space="preserve">           Ш.Султанов атындагы  Ой-Тал жалпы орто билим беруу мектебинин 2021-2022 окуу жылынын 4-чейреги учун окуучулардын</t>
  </si>
  <si>
    <t>17%</t>
  </si>
  <si>
    <t xml:space="preserve">           Ш.Султанов атындагы  Ой-Тал жалпы орто билим беруу мектебинин 2021-2022 окуу жылынын жылдыгы учун окуучулардын</t>
  </si>
  <si>
    <t>4 "Б"</t>
  </si>
  <si>
    <t>6 "Б"</t>
  </si>
  <si>
    <t xml:space="preserve">           Ш.Султанов атындагы  Ой-Тал жалпы орто билим беруу мектебинин 2022-2023-окуу жылынын 1-чейреги учун окуучулардын</t>
  </si>
  <si>
    <t>0</t>
  </si>
  <si>
    <t xml:space="preserve">           Ш.Султанов атындагы  Ой-Тал жалпы орто билим беруу мектебинин 2022-2023- окуу жылынын 1-чейреги учун окуучулардын</t>
  </si>
  <si>
    <t>12%</t>
  </si>
  <si>
    <t xml:space="preserve">           Ш.Султанов атындагы  Ой-Тал жалпы орто билим беруу мектебинин 2022-2023 окуу жылынын 2-чейреги учун окуучулардын</t>
  </si>
  <si>
    <t>6"А"</t>
  </si>
  <si>
    <t>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</si>
</sst>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6"/>
      <color rgb="FF00B050"/>
      <name val="Calibri"/>
      <family val="2"/>
      <charset val="204"/>
      <scheme val="minor"/>
    </font>
    <font>
      <sz val="18"/>
      <color rgb="FF00B05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3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8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3" fillId="2" borderId="14" xfId="0" applyFont="1" applyFill="1" applyBorder="1" applyAlignment="1">
      <alignment horizontal="center"/>
    </xf>
    <xf numFmtId="0" fontId="3" fillId="2" borderId="14" xfId="0" applyFont="1" applyFill="1" applyBorder="1"/>
    <xf numFmtId="9" fontId="3" fillId="2" borderId="14" xfId="0" applyNumberFormat="1" applyFont="1" applyFill="1" applyBorder="1"/>
    <xf numFmtId="0" fontId="0" fillId="2" borderId="0" xfId="0" applyFill="1"/>
    <xf numFmtId="0" fontId="8" fillId="2" borderId="14" xfId="0" applyFont="1" applyFill="1" applyBorder="1"/>
    <xf numFmtId="0" fontId="8" fillId="2" borderId="14" xfId="0" applyFont="1" applyFill="1" applyBorder="1" applyAlignment="1">
      <alignment horizontal="center"/>
    </xf>
    <xf numFmtId="9" fontId="8" fillId="2" borderId="14" xfId="0" applyNumberFormat="1" applyFont="1" applyFill="1" applyBorder="1"/>
    <xf numFmtId="0" fontId="3" fillId="2" borderId="13" xfId="0" applyFont="1" applyFill="1" applyBorder="1" applyAlignment="1">
      <alignment horizontal="center"/>
    </xf>
    <xf numFmtId="0" fontId="10" fillId="2" borderId="0" xfId="0" applyFont="1" applyFill="1"/>
    <xf numFmtId="0" fontId="9" fillId="2" borderId="0" xfId="0" applyFont="1" applyFill="1"/>
    <xf numFmtId="9" fontId="3" fillId="2" borderId="4" xfId="0" applyNumberFormat="1" applyFont="1" applyFill="1" applyBorder="1"/>
    <xf numFmtId="9" fontId="3" fillId="2" borderId="13" xfId="0" applyNumberFormat="1" applyFont="1" applyFill="1" applyBorder="1"/>
    <xf numFmtId="0" fontId="1" fillId="2" borderId="0" xfId="0" applyFont="1" applyFill="1"/>
    <xf numFmtId="0" fontId="2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left"/>
    </xf>
    <xf numFmtId="0" fontId="7" fillId="2" borderId="0" xfId="0" applyFont="1" applyFill="1"/>
    <xf numFmtId="0" fontId="3" fillId="2" borderId="11" xfId="0" applyFont="1" applyFill="1" applyBorder="1"/>
    <xf numFmtId="0" fontId="3" fillId="2" borderId="1" xfId="0" applyFont="1" applyFill="1" applyBorder="1"/>
    <xf numFmtId="0" fontId="3" fillId="2" borderId="3" xfId="0" applyFont="1" applyFill="1" applyBorder="1"/>
    <xf numFmtId="0" fontId="3" fillId="2" borderId="2" xfId="0" applyFont="1" applyFill="1" applyBorder="1"/>
    <xf numFmtId="0" fontId="3" fillId="2" borderId="12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6" xfId="0" applyFont="1" applyFill="1" applyBorder="1"/>
    <xf numFmtId="0" fontId="3" fillId="2" borderId="0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13" xfId="0" applyFont="1" applyFill="1" applyBorder="1"/>
    <xf numFmtId="0" fontId="4" fillId="2" borderId="0" xfId="0" applyFont="1" applyFill="1"/>
    <xf numFmtId="0" fontId="3" fillId="2" borderId="0" xfId="0" applyFont="1" applyFill="1"/>
    <xf numFmtId="0" fontId="11" fillId="2" borderId="0" xfId="0" applyFont="1" applyFill="1"/>
    <xf numFmtId="0" fontId="12" fillId="2" borderId="0" xfId="0" applyFont="1" applyFill="1"/>
    <xf numFmtId="0" fontId="13" fillId="2" borderId="0" xfId="0" applyFont="1" applyFill="1"/>
    <xf numFmtId="0" fontId="14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13" fillId="2" borderId="5" xfId="0" applyFont="1" applyFill="1" applyBorder="1"/>
    <xf numFmtId="0" fontId="15" fillId="2" borderId="11" xfId="0" applyFont="1" applyFill="1" applyBorder="1"/>
    <xf numFmtId="0" fontId="15" fillId="2" borderId="1" xfId="0" applyFont="1" applyFill="1" applyBorder="1"/>
    <xf numFmtId="0" fontId="15" fillId="2" borderId="3" xfId="0" applyFont="1" applyFill="1" applyBorder="1"/>
    <xf numFmtId="0" fontId="15" fillId="2" borderId="2" xfId="0" applyFont="1" applyFill="1" applyBorder="1"/>
    <xf numFmtId="0" fontId="15" fillId="2" borderId="7" xfId="0" applyFont="1" applyFill="1" applyBorder="1"/>
    <xf numFmtId="0" fontId="15" fillId="2" borderId="15" xfId="0" applyFont="1" applyFill="1" applyBorder="1"/>
    <xf numFmtId="0" fontId="15" fillId="2" borderId="8" xfId="0" applyFont="1" applyFill="1" applyBorder="1"/>
    <xf numFmtId="0" fontId="15" fillId="2" borderId="12" xfId="0" applyFont="1" applyFill="1" applyBorder="1"/>
    <xf numFmtId="0" fontId="15" fillId="2" borderId="9" xfId="0" applyFont="1" applyFill="1" applyBorder="1"/>
    <xf numFmtId="0" fontId="15" fillId="2" borderId="10" xfId="0" applyFont="1" applyFill="1" applyBorder="1"/>
    <xf numFmtId="0" fontId="15" fillId="2" borderId="0" xfId="0" applyFont="1" applyFill="1" applyBorder="1"/>
    <xf numFmtId="0" fontId="15" fillId="2" borderId="4" xfId="0" applyFont="1" applyFill="1" applyBorder="1"/>
    <xf numFmtId="0" fontId="15" fillId="2" borderId="6" xfId="0" applyFont="1" applyFill="1" applyBorder="1"/>
    <xf numFmtId="0" fontId="15" fillId="2" borderId="5" xfId="0" applyFont="1" applyFill="1" applyBorder="1"/>
    <xf numFmtId="0" fontId="15" fillId="2" borderId="13" xfId="0" applyFont="1" applyFill="1" applyBorder="1"/>
    <xf numFmtId="0" fontId="15" fillId="2" borderId="14" xfId="0" applyFont="1" applyFill="1" applyBorder="1"/>
    <xf numFmtId="0" fontId="15" fillId="2" borderId="13" xfId="0" applyFont="1" applyFill="1" applyBorder="1" applyAlignment="1">
      <alignment horizontal="center"/>
    </xf>
    <xf numFmtId="9" fontId="15" fillId="2" borderId="4" xfId="0" applyNumberFormat="1" applyFont="1" applyFill="1" applyBorder="1"/>
    <xf numFmtId="9" fontId="15" fillId="2" borderId="14" xfId="0" applyNumberFormat="1" applyFont="1" applyFill="1" applyBorder="1"/>
    <xf numFmtId="0" fontId="15" fillId="2" borderId="14" xfId="0" applyFont="1" applyFill="1" applyBorder="1" applyAlignment="1">
      <alignment horizontal="center"/>
    </xf>
    <xf numFmtId="0" fontId="16" fillId="2" borderId="0" xfId="0" applyFont="1" applyFill="1"/>
    <xf numFmtId="0" fontId="17" fillId="2" borderId="13" xfId="0" applyFont="1" applyFill="1" applyBorder="1" applyAlignment="1">
      <alignment horizontal="center"/>
    </xf>
    <xf numFmtId="0" fontId="17" fillId="2" borderId="14" xfId="0" applyFont="1" applyFill="1" applyBorder="1"/>
    <xf numFmtId="49" fontId="17" fillId="2" borderId="14" xfId="0" applyNumberFormat="1" applyFont="1" applyFill="1" applyBorder="1"/>
    <xf numFmtId="9" fontId="17" fillId="2" borderId="14" xfId="0" applyNumberFormat="1" applyFont="1" applyFill="1" applyBorder="1"/>
    <xf numFmtId="0" fontId="17" fillId="2" borderId="14" xfId="0" applyFont="1" applyFill="1" applyBorder="1" applyAlignment="1">
      <alignment horizontal="center"/>
    </xf>
    <xf numFmtId="0" fontId="19" fillId="2" borderId="0" xfId="0" applyFont="1" applyFill="1"/>
    <xf numFmtId="0" fontId="15" fillId="2" borderId="0" xfId="0" applyFont="1" applyFill="1"/>
    <xf numFmtId="0" fontId="3" fillId="2" borderId="13" xfId="0" applyFont="1" applyFill="1" applyBorder="1" applyAlignment="1"/>
    <xf numFmtId="0" fontId="3" fillId="2" borderId="14" xfId="0" applyFont="1" applyFill="1" applyBorder="1" applyAlignment="1"/>
    <xf numFmtId="9" fontId="3" fillId="2" borderId="4" xfId="0" applyNumberFormat="1" applyFont="1" applyFill="1" applyBorder="1" applyAlignment="1"/>
    <xf numFmtId="9" fontId="3" fillId="2" borderId="13" xfId="0" applyNumberFormat="1" applyFont="1" applyFill="1" applyBorder="1" applyAlignment="1"/>
    <xf numFmtId="9" fontId="3" fillId="2" borderId="14" xfId="0" applyNumberFormat="1" applyFont="1" applyFill="1" applyBorder="1" applyAlignment="1"/>
    <xf numFmtId="0" fontId="8" fillId="3" borderId="13" xfId="0" applyFont="1" applyFill="1" applyBorder="1" applyAlignment="1"/>
    <xf numFmtId="0" fontId="8" fillId="3" borderId="14" xfId="0" applyFont="1" applyFill="1" applyBorder="1" applyAlignment="1"/>
    <xf numFmtId="49" fontId="8" fillId="3" borderId="14" xfId="0" applyNumberFormat="1" applyFont="1" applyFill="1" applyBorder="1" applyAlignment="1"/>
    <xf numFmtId="9" fontId="8" fillId="3" borderId="14" xfId="0" applyNumberFormat="1" applyFont="1" applyFill="1" applyBorder="1" applyAlignment="1"/>
    <xf numFmtId="9" fontId="3" fillId="3" borderId="4" xfId="0" applyNumberFormat="1" applyFont="1" applyFill="1" applyBorder="1" applyAlignment="1"/>
    <xf numFmtId="0" fontId="15" fillId="4" borderId="14" xfId="0" applyFont="1" applyFill="1" applyBorder="1"/>
    <xf numFmtId="0" fontId="21" fillId="2" borderId="0" xfId="0" applyFont="1" applyFill="1"/>
    <xf numFmtId="0" fontId="22" fillId="2" borderId="0" xfId="0" applyFont="1" applyFill="1"/>
    <xf numFmtId="0" fontId="22" fillId="2" borderId="0" xfId="0" applyFont="1" applyFill="1" applyAlignment="1">
      <alignment horizontal="left"/>
    </xf>
    <xf numFmtId="0" fontId="23" fillId="2" borderId="0" xfId="0" applyFont="1" applyFill="1"/>
    <xf numFmtId="0" fontId="24" fillId="2" borderId="13" xfId="0" applyFont="1" applyFill="1" applyBorder="1" applyAlignment="1">
      <alignment horizontal="center"/>
    </xf>
    <xf numFmtId="0" fontId="25" fillId="2" borderId="14" xfId="0" applyFont="1" applyFill="1" applyBorder="1"/>
    <xf numFmtId="0" fontId="24" fillId="2" borderId="14" xfId="0" applyFont="1" applyFill="1" applyBorder="1"/>
    <xf numFmtId="49" fontId="24" fillId="2" borderId="14" xfId="0" applyNumberFormat="1" applyFont="1" applyFill="1" applyBorder="1"/>
    <xf numFmtId="9" fontId="24" fillId="2" borderId="14" xfId="0" applyNumberFormat="1" applyFont="1" applyFill="1" applyBorder="1"/>
    <xf numFmtId="9" fontId="24" fillId="2" borderId="4" xfId="0" applyNumberFormat="1" applyFont="1" applyFill="1" applyBorder="1"/>
    <xf numFmtId="0" fontId="24" fillId="2" borderId="14" xfId="0" applyFont="1" applyFill="1" applyBorder="1" applyAlignment="1">
      <alignment horizontal="center"/>
    </xf>
    <xf numFmtId="0" fontId="24" fillId="2" borderId="14" xfId="0" applyFont="1" applyFill="1" applyBorder="1" applyAlignment="1"/>
    <xf numFmtId="9" fontId="24" fillId="4" borderId="14" xfId="0" applyNumberFormat="1" applyFont="1" applyFill="1" applyBorder="1"/>
    <xf numFmtId="0" fontId="26" fillId="2" borderId="0" xfId="0" applyFont="1" applyFill="1"/>
    <xf numFmtId="0" fontId="24" fillId="2" borderId="11" xfId="0" applyFont="1" applyFill="1" applyBorder="1"/>
    <xf numFmtId="0" fontId="24" fillId="2" borderId="1" xfId="0" applyFont="1" applyFill="1" applyBorder="1"/>
    <xf numFmtId="0" fontId="24" fillId="2" borderId="3" xfId="0" applyFont="1" applyFill="1" applyBorder="1"/>
    <xf numFmtId="0" fontId="24" fillId="2" borderId="2" xfId="0" applyFont="1" applyFill="1" applyBorder="1"/>
    <xf numFmtId="0" fontId="24" fillId="2" borderId="12" xfId="0" applyFont="1" applyFill="1" applyBorder="1"/>
    <xf numFmtId="0" fontId="24" fillId="2" borderId="9" xfId="0" applyFont="1" applyFill="1" applyBorder="1"/>
    <xf numFmtId="0" fontId="24" fillId="2" borderId="10" xfId="0" applyFont="1" applyFill="1" applyBorder="1"/>
    <xf numFmtId="0" fontId="24" fillId="2" borderId="4" xfId="0" applyFont="1" applyFill="1" applyBorder="1"/>
    <xf numFmtId="0" fontId="24" fillId="2" borderId="5" xfId="0" applyFont="1" applyFill="1" applyBorder="1"/>
    <xf numFmtId="0" fontId="24" fillId="2" borderId="6" xfId="0" applyFont="1" applyFill="1" applyBorder="1"/>
    <xf numFmtId="0" fontId="24" fillId="2" borderId="0" xfId="0" applyFont="1" applyFill="1" applyBorder="1"/>
    <xf numFmtId="0" fontId="24" fillId="2" borderId="7" xfId="0" applyFont="1" applyFill="1" applyBorder="1"/>
    <xf numFmtId="0" fontId="24" fillId="2" borderId="8" xfId="0" applyFont="1" applyFill="1" applyBorder="1"/>
    <xf numFmtId="0" fontId="24" fillId="2" borderId="13" xfId="0" applyFont="1" applyFill="1" applyBorder="1"/>
    <xf numFmtId="0" fontId="27" fillId="2" borderId="0" xfId="0" applyFont="1" applyFill="1"/>
    <xf numFmtId="0" fontId="28" fillId="2" borderId="0" xfId="0" applyFont="1" applyFill="1"/>
    <xf numFmtId="0" fontId="28" fillId="2" borderId="0" xfId="0" applyFont="1" applyFill="1" applyAlignment="1">
      <alignment horizontal="left"/>
    </xf>
    <xf numFmtId="0" fontId="29" fillId="2" borderId="13" xfId="0" applyFont="1" applyFill="1" applyBorder="1" applyAlignment="1">
      <alignment horizontal="center"/>
    </xf>
    <xf numFmtId="0" fontId="29" fillId="2" borderId="14" xfId="0" applyFont="1" applyFill="1" applyBorder="1"/>
    <xf numFmtId="49" fontId="29" fillId="2" borderId="14" xfId="0" applyNumberFormat="1" applyFont="1" applyFill="1" applyBorder="1"/>
    <xf numFmtId="9" fontId="29" fillId="2" borderId="14" xfId="0" applyNumberFormat="1" applyFont="1" applyFill="1" applyBorder="1"/>
    <xf numFmtId="9" fontId="29" fillId="2" borderId="4" xfId="0" applyNumberFormat="1" applyFont="1" applyFill="1" applyBorder="1"/>
    <xf numFmtId="0" fontId="29" fillId="2" borderId="14" xfId="0" applyFont="1" applyFill="1" applyBorder="1" applyAlignment="1">
      <alignment horizontal="center"/>
    </xf>
    <xf numFmtId="9" fontId="17" fillId="2" borderId="4" xfId="0" applyNumberFormat="1" applyFont="1" applyFill="1" applyBorder="1"/>
    <xf numFmtId="9" fontId="15" fillId="4" borderId="14" xfId="0" applyNumberFormat="1" applyFont="1" applyFill="1" applyBorder="1"/>
    <xf numFmtId="9" fontId="15" fillId="2" borderId="13" xfId="0" applyNumberFormat="1" applyFont="1" applyFill="1" applyBorder="1"/>
    <xf numFmtId="0" fontId="20" fillId="2" borderId="0" xfId="0" applyFont="1" applyFill="1"/>
    <xf numFmtId="0" fontId="13" fillId="2" borderId="0" xfId="0" applyFont="1" applyFill="1" applyBorder="1"/>
    <xf numFmtId="0" fontId="18" fillId="2" borderId="0" xfId="0" applyFont="1" applyFill="1"/>
    <xf numFmtId="0" fontId="17" fillId="4" borderId="14" xfId="0" applyFont="1" applyFill="1" applyBorder="1"/>
    <xf numFmtId="0" fontId="15" fillId="3" borderId="14" xfId="0" applyFont="1" applyFill="1" applyBorder="1"/>
    <xf numFmtId="9" fontId="15" fillId="3" borderId="14" xfId="0" applyNumberFormat="1" applyFont="1" applyFill="1" applyBorder="1"/>
    <xf numFmtId="0" fontId="8" fillId="2" borderId="13" xfId="0" applyFont="1" applyFill="1" applyBorder="1" applyAlignment="1">
      <alignment horizontal="center"/>
    </xf>
    <xf numFmtId="49" fontId="8" fillId="2" borderId="14" xfId="0" applyNumberFormat="1" applyFont="1" applyFill="1" applyBorder="1"/>
  </cellXfs>
  <cellStyles count="1">
    <cellStyle name="Обычный" xfId="0" builtinId="0"/>
  </cellStyles>
  <dxfs count="6">
    <dxf>
      <font>
        <strike val="0"/>
        <outline val="0"/>
        <shadow val="0"/>
        <u val="none"/>
        <vertAlign val="baseline"/>
        <name val="Times New Roman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name val="Times New Roman"/>
        <scheme val="none"/>
      </font>
      <fill>
        <patternFill patternType="solid">
          <fgColor indexed="64"/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Y2:Y3" insertRow="1" totalsRowShown="0" headerRowDxfId="5" dataDxfId="4">
  <autoFilter ref="Y2:Y3"/>
  <tableColumns count="1">
    <tableColumn id="1" name="Столбец1" dataDxfId="3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3" name="Таблица14" displayName="Таблица14" ref="Y2:Y3" insertRow="1" totalsRowShown="0" headerRowDxfId="2" dataDxfId="1">
  <autoFilter ref="Y2:Y3"/>
  <tableColumns count="1">
    <tableColumn id="1" name="Столбец1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zoomScale="70" zoomScaleNormal="70" workbookViewId="0">
      <selection activeCell="H11" sqref="H11:I11"/>
    </sheetView>
  </sheetViews>
  <sheetFormatPr defaultColWidth="9.140625" defaultRowHeight="15" x14ac:dyDescent="0.25"/>
  <cols>
    <col min="1" max="1" width="11.85546875" style="4" customWidth="1"/>
    <col min="2" max="4" width="9.140625" style="4"/>
    <col min="5" max="5" width="10.140625" style="4" customWidth="1"/>
    <col min="6" max="15" width="9.140625" style="4"/>
    <col min="16" max="16" width="8.85546875" style="4" customWidth="1"/>
    <col min="17" max="17" width="12" style="4" customWidth="1"/>
    <col min="18" max="16384" width="9.140625" style="4"/>
  </cols>
  <sheetData>
    <row r="1" spans="1:21" ht="23.25" x14ac:dyDescent="0.35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 ht="23.25" x14ac:dyDescent="0.35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ht="23.25" x14ac:dyDescent="0.35">
      <c r="A3" s="109" t="s">
        <v>73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94"/>
      <c r="U3" s="94"/>
    </row>
    <row r="4" spans="1:21" ht="23.25" x14ac:dyDescent="0.35">
      <c r="A4" s="109"/>
      <c r="B4" s="111" t="s">
        <v>0</v>
      </c>
      <c r="C4" s="111"/>
      <c r="D4" s="111"/>
      <c r="E4" s="111"/>
      <c r="F4" s="111"/>
      <c r="G4" s="111"/>
      <c r="H4" s="111"/>
      <c r="I4" s="111"/>
      <c r="J4" s="111"/>
      <c r="K4" s="110"/>
      <c r="L4" s="110"/>
      <c r="M4" s="110"/>
      <c r="N4" s="110"/>
      <c r="O4" s="110"/>
      <c r="P4" s="110"/>
      <c r="Q4" s="110"/>
      <c r="R4" s="110"/>
      <c r="S4" s="110"/>
      <c r="T4" s="10"/>
      <c r="U4" s="10"/>
    </row>
    <row r="5" spans="1:21" ht="18.75" x14ac:dyDescent="0.3">
      <c r="A5" s="95" t="s">
        <v>1</v>
      </c>
      <c r="B5" s="96" t="s">
        <v>43</v>
      </c>
      <c r="C5" s="97"/>
      <c r="D5" s="96" t="s">
        <v>2</v>
      </c>
      <c r="E5" s="97"/>
      <c r="F5" s="96" t="s">
        <v>3</v>
      </c>
      <c r="G5" s="98"/>
      <c r="H5" s="98"/>
      <c r="I5" s="97"/>
      <c r="J5" s="98" t="s">
        <v>4</v>
      </c>
      <c r="K5" s="98"/>
      <c r="L5" s="97"/>
      <c r="M5" s="96" t="s">
        <v>5</v>
      </c>
      <c r="N5" s="98"/>
      <c r="O5" s="97"/>
      <c r="P5" s="96" t="s">
        <v>6</v>
      </c>
      <c r="Q5" s="98"/>
      <c r="R5" s="96" t="s">
        <v>7</v>
      </c>
      <c r="S5" s="96" t="s">
        <v>8</v>
      </c>
      <c r="T5" s="95" t="s">
        <v>9</v>
      </c>
      <c r="U5" s="95" t="s">
        <v>10</v>
      </c>
    </row>
    <row r="6" spans="1:21" ht="18.75" x14ac:dyDescent="0.3">
      <c r="A6" s="99"/>
      <c r="B6" s="100" t="s">
        <v>11</v>
      </c>
      <c r="C6" s="101"/>
      <c r="D6" s="100" t="s">
        <v>11</v>
      </c>
      <c r="E6" s="101"/>
      <c r="F6" s="102"/>
      <c r="G6" s="103"/>
      <c r="H6" s="103"/>
      <c r="I6" s="104"/>
      <c r="J6" s="105" t="s">
        <v>12</v>
      </c>
      <c r="K6" s="105"/>
      <c r="L6" s="101"/>
      <c r="M6" s="100" t="s">
        <v>13</v>
      </c>
      <c r="N6" s="105"/>
      <c r="O6" s="101"/>
      <c r="P6" s="100" t="s">
        <v>14</v>
      </c>
      <c r="Q6" s="105"/>
      <c r="R6" s="100" t="s">
        <v>15</v>
      </c>
      <c r="S6" s="100" t="s">
        <v>16</v>
      </c>
      <c r="T6" s="99" t="s">
        <v>16</v>
      </c>
      <c r="U6" s="99"/>
    </row>
    <row r="7" spans="1:21" ht="18.75" x14ac:dyDescent="0.3">
      <c r="A7" s="99"/>
      <c r="B7" s="102" t="s">
        <v>17</v>
      </c>
      <c r="C7" s="104"/>
      <c r="D7" s="102" t="s">
        <v>17</v>
      </c>
      <c r="E7" s="104"/>
      <c r="F7" s="106" t="s">
        <v>18</v>
      </c>
      <c r="G7" s="107"/>
      <c r="H7" s="106" t="s">
        <v>19</v>
      </c>
      <c r="I7" s="107"/>
      <c r="J7" s="103" t="s">
        <v>17</v>
      </c>
      <c r="K7" s="103"/>
      <c r="L7" s="104"/>
      <c r="M7" s="102"/>
      <c r="N7" s="103"/>
      <c r="O7" s="104"/>
      <c r="P7" s="102" t="s">
        <v>13</v>
      </c>
      <c r="Q7" s="103"/>
      <c r="R7" s="100"/>
      <c r="S7" s="100"/>
      <c r="T7" s="99"/>
      <c r="U7" s="108"/>
    </row>
    <row r="8" spans="1:21" ht="18.75" x14ac:dyDescent="0.3">
      <c r="A8" s="108"/>
      <c r="B8" s="87" t="s">
        <v>20</v>
      </c>
      <c r="C8" s="87" t="s">
        <v>21</v>
      </c>
      <c r="D8" s="87" t="s">
        <v>20</v>
      </c>
      <c r="E8" s="87" t="s">
        <v>21</v>
      </c>
      <c r="F8" s="87" t="s">
        <v>20</v>
      </c>
      <c r="G8" s="87" t="s">
        <v>21</v>
      </c>
      <c r="H8" s="87" t="s">
        <v>20</v>
      </c>
      <c r="I8" s="87" t="s">
        <v>21</v>
      </c>
      <c r="J8" s="87" t="s">
        <v>20</v>
      </c>
      <c r="K8" s="87" t="s">
        <v>21</v>
      </c>
      <c r="L8" s="87" t="s">
        <v>22</v>
      </c>
      <c r="M8" s="87" t="s">
        <v>20</v>
      </c>
      <c r="N8" s="87" t="s">
        <v>21</v>
      </c>
      <c r="O8" s="87" t="s">
        <v>22</v>
      </c>
      <c r="P8" s="87" t="s">
        <v>20</v>
      </c>
      <c r="Q8" s="87" t="s">
        <v>21</v>
      </c>
      <c r="R8" s="102"/>
      <c r="S8" s="102"/>
      <c r="T8" s="108"/>
      <c r="U8" s="87"/>
    </row>
    <row r="9" spans="1:21" ht="18.75" x14ac:dyDescent="0.3">
      <c r="A9" s="8" t="s">
        <v>23</v>
      </c>
      <c r="B9" s="2"/>
      <c r="C9" s="2"/>
      <c r="D9" s="2"/>
      <c r="E9" s="2"/>
      <c r="F9" s="2"/>
      <c r="G9" s="2"/>
      <c r="H9" s="2"/>
      <c r="I9" s="2"/>
      <c r="J9" s="2"/>
      <c r="K9" s="2"/>
      <c r="L9" s="2">
        <v>0</v>
      </c>
      <c r="M9" s="2"/>
      <c r="N9" s="2"/>
      <c r="O9" s="2">
        <v>0</v>
      </c>
      <c r="P9" s="2"/>
      <c r="Q9" s="2"/>
      <c r="R9" s="2"/>
      <c r="S9" s="11"/>
      <c r="T9" s="12"/>
      <c r="U9" s="2"/>
    </row>
    <row r="10" spans="1:21" ht="18.75" x14ac:dyDescent="0.3">
      <c r="A10" s="8" t="s">
        <v>24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>
        <v>0</v>
      </c>
      <c r="M10" s="2"/>
      <c r="N10" s="2"/>
      <c r="O10" s="3">
        <v>0</v>
      </c>
      <c r="P10" s="2"/>
      <c r="Q10" s="2"/>
      <c r="R10" s="3"/>
      <c r="S10" s="11"/>
      <c r="T10" s="12"/>
      <c r="U10" s="2"/>
    </row>
    <row r="11" spans="1:21" ht="18.75" x14ac:dyDescent="0.3">
      <c r="A11" s="1" t="s">
        <v>25</v>
      </c>
      <c r="B11" s="2">
        <v>22</v>
      </c>
      <c r="C11" s="2">
        <v>12</v>
      </c>
      <c r="D11" s="2">
        <v>20</v>
      </c>
      <c r="E11" s="2">
        <v>11</v>
      </c>
      <c r="F11" s="2">
        <v>0</v>
      </c>
      <c r="G11" s="2">
        <v>0</v>
      </c>
      <c r="H11" s="2">
        <v>2</v>
      </c>
      <c r="I11" s="2">
        <v>1</v>
      </c>
      <c r="J11" s="2">
        <v>0</v>
      </c>
      <c r="K11" s="2">
        <v>0</v>
      </c>
      <c r="L11" s="3">
        <v>0</v>
      </c>
      <c r="M11" s="2">
        <v>0</v>
      </c>
      <c r="N11" s="2">
        <v>0</v>
      </c>
      <c r="O11" s="3">
        <v>0</v>
      </c>
      <c r="P11" s="2">
        <v>0</v>
      </c>
      <c r="Q11" s="2">
        <v>0</v>
      </c>
      <c r="R11" s="3">
        <v>0</v>
      </c>
      <c r="S11" s="11">
        <v>1</v>
      </c>
      <c r="T11" s="12">
        <v>1</v>
      </c>
      <c r="U11" s="2">
        <v>0</v>
      </c>
    </row>
    <row r="12" spans="1:21" ht="18.75" x14ac:dyDescent="0.3">
      <c r="A12" s="8" t="s">
        <v>26</v>
      </c>
      <c r="B12" s="2">
        <v>20</v>
      </c>
      <c r="C12" s="2">
        <v>12</v>
      </c>
      <c r="D12" s="2">
        <v>18</v>
      </c>
      <c r="E12" s="2">
        <v>12</v>
      </c>
      <c r="F12" s="2">
        <v>4</v>
      </c>
      <c r="G12" s="2">
        <v>2</v>
      </c>
      <c r="H12" s="2">
        <v>2</v>
      </c>
      <c r="I12" s="2">
        <v>2</v>
      </c>
      <c r="J12" s="2">
        <v>0</v>
      </c>
      <c r="K12" s="2">
        <v>0</v>
      </c>
      <c r="L12" s="3">
        <v>0</v>
      </c>
      <c r="M12" s="2">
        <v>0</v>
      </c>
      <c r="N12" s="2">
        <v>0</v>
      </c>
      <c r="O12" s="3">
        <v>0</v>
      </c>
      <c r="P12" s="2">
        <v>0</v>
      </c>
      <c r="Q12" s="2">
        <v>0</v>
      </c>
      <c r="R12" s="3">
        <v>0</v>
      </c>
      <c r="S12" s="11">
        <v>1</v>
      </c>
      <c r="T12" s="12">
        <v>1</v>
      </c>
      <c r="U12" s="2">
        <v>0</v>
      </c>
    </row>
    <row r="13" spans="1:21" ht="18.75" x14ac:dyDescent="0.3">
      <c r="A13" s="8" t="s">
        <v>27</v>
      </c>
      <c r="B13" s="2">
        <v>19</v>
      </c>
      <c r="C13" s="2">
        <v>12</v>
      </c>
      <c r="D13" s="2"/>
      <c r="E13" s="2"/>
      <c r="F13" s="2"/>
      <c r="G13" s="2"/>
      <c r="H13" s="2"/>
      <c r="I13" s="2"/>
      <c r="J13" s="2"/>
      <c r="K13" s="2"/>
      <c r="L13" s="3">
        <v>0</v>
      </c>
      <c r="M13" s="2"/>
      <c r="N13" s="2"/>
      <c r="O13" s="3">
        <v>0</v>
      </c>
      <c r="P13" s="2"/>
      <c r="Q13" s="2"/>
      <c r="R13" s="3"/>
      <c r="S13" s="11"/>
      <c r="T13" s="12"/>
      <c r="U13" s="2"/>
    </row>
    <row r="14" spans="1:21" ht="18" customHeight="1" x14ac:dyDescent="0.3">
      <c r="A14" s="8" t="s">
        <v>44</v>
      </c>
      <c r="B14" s="2">
        <v>23</v>
      </c>
      <c r="C14" s="2">
        <v>15</v>
      </c>
      <c r="D14" s="2"/>
      <c r="E14" s="2"/>
      <c r="F14" s="2"/>
      <c r="G14" s="2"/>
      <c r="H14" s="2"/>
      <c r="I14" s="2"/>
      <c r="J14" s="2"/>
      <c r="K14" s="2"/>
      <c r="L14" s="3">
        <v>0</v>
      </c>
      <c r="M14" s="2"/>
      <c r="N14" s="2"/>
      <c r="O14" s="3">
        <v>0</v>
      </c>
      <c r="P14" s="2"/>
      <c r="Q14" s="2"/>
      <c r="R14" s="3"/>
      <c r="S14" s="11"/>
      <c r="T14" s="12"/>
      <c r="U14" s="2"/>
    </row>
    <row r="15" spans="1:21" ht="18" customHeight="1" x14ac:dyDescent="0.3">
      <c r="A15" s="8" t="s">
        <v>28</v>
      </c>
      <c r="B15" s="2">
        <v>20</v>
      </c>
      <c r="C15" s="2">
        <v>12</v>
      </c>
      <c r="D15" s="2"/>
      <c r="E15" s="2"/>
      <c r="F15" s="2"/>
      <c r="G15" s="2"/>
      <c r="H15" s="2"/>
      <c r="I15" s="2"/>
      <c r="J15" s="2"/>
      <c r="K15" s="2"/>
      <c r="L15" s="3">
        <v>0</v>
      </c>
      <c r="M15" s="2"/>
      <c r="N15" s="2"/>
      <c r="O15" s="3">
        <v>0</v>
      </c>
      <c r="P15" s="2"/>
      <c r="Q15" s="2"/>
      <c r="R15" s="3"/>
      <c r="S15" s="11"/>
      <c r="T15" s="3"/>
      <c r="U15" s="2"/>
    </row>
    <row r="16" spans="1:21" s="9" customFormat="1" ht="18.75" x14ac:dyDescent="0.3">
      <c r="A16" s="8" t="s">
        <v>71</v>
      </c>
      <c r="B16" s="2">
        <v>16</v>
      </c>
      <c r="C16" s="2">
        <v>9</v>
      </c>
      <c r="D16" s="2"/>
      <c r="E16" s="2"/>
      <c r="F16" s="2"/>
      <c r="G16" s="2"/>
      <c r="H16" s="2"/>
      <c r="I16" s="2"/>
      <c r="J16" s="2"/>
      <c r="K16" s="2"/>
      <c r="L16" s="3">
        <v>0</v>
      </c>
      <c r="M16" s="2"/>
      <c r="N16" s="2"/>
      <c r="O16" s="3">
        <v>0</v>
      </c>
      <c r="P16" s="2"/>
      <c r="Q16" s="2"/>
      <c r="R16" s="3"/>
      <c r="S16" s="11"/>
      <c r="T16" s="3"/>
      <c r="U16" s="2"/>
    </row>
    <row r="17" spans="1:21" ht="18.75" x14ac:dyDescent="0.3">
      <c r="A17" s="112" t="s">
        <v>29</v>
      </c>
      <c r="B17" s="113">
        <v>28</v>
      </c>
      <c r="C17" s="113">
        <v>17</v>
      </c>
      <c r="D17" s="113">
        <f t="shared" ref="D17:K17" si="0">D9+D10+D11+D12+D13+D14+D16</f>
        <v>38</v>
      </c>
      <c r="E17" s="113">
        <f t="shared" si="0"/>
        <v>23</v>
      </c>
      <c r="F17" s="113">
        <f t="shared" si="0"/>
        <v>4</v>
      </c>
      <c r="G17" s="113">
        <f t="shared" si="0"/>
        <v>2</v>
      </c>
      <c r="H17" s="113">
        <f t="shared" si="0"/>
        <v>4</v>
      </c>
      <c r="I17" s="113">
        <f t="shared" si="0"/>
        <v>3</v>
      </c>
      <c r="J17" s="113">
        <f t="shared" si="0"/>
        <v>0</v>
      </c>
      <c r="K17" s="113">
        <f t="shared" si="0"/>
        <v>0</v>
      </c>
      <c r="L17" s="114" t="s">
        <v>74</v>
      </c>
      <c r="M17" s="113">
        <f>M9+M10+M11+M12+M13+M14+M16</f>
        <v>0</v>
      </c>
      <c r="N17" s="113">
        <f>N9+N10+N11+N12+N13+N14+N16</f>
        <v>0</v>
      </c>
      <c r="O17" s="115">
        <v>0</v>
      </c>
      <c r="P17" s="113">
        <f>P9+P10+P11+P12+P13+P14+P16</f>
        <v>0</v>
      </c>
      <c r="Q17" s="113">
        <f>Q9+Q10+Q11+Q12+Q13+Q14+Q16</f>
        <v>0</v>
      </c>
      <c r="R17" s="115">
        <v>0.4</v>
      </c>
      <c r="S17" s="116">
        <v>1</v>
      </c>
      <c r="T17" s="115">
        <v>0.99</v>
      </c>
      <c r="U17" s="113">
        <v>0</v>
      </c>
    </row>
    <row r="18" spans="1:21" ht="18.75" x14ac:dyDescent="0.3">
      <c r="A18" s="1" t="s">
        <v>30</v>
      </c>
      <c r="B18" s="2">
        <v>26</v>
      </c>
      <c r="C18" s="2">
        <v>14</v>
      </c>
      <c r="D18" s="2"/>
      <c r="E18" s="2"/>
      <c r="F18" s="2"/>
      <c r="G18" s="2"/>
      <c r="H18" s="2"/>
      <c r="I18" s="2"/>
      <c r="J18" s="2"/>
      <c r="K18" s="2"/>
      <c r="L18" s="3">
        <v>0</v>
      </c>
      <c r="M18" s="2"/>
      <c r="N18" s="2"/>
      <c r="O18" s="3">
        <v>0</v>
      </c>
      <c r="P18" s="2"/>
      <c r="Q18" s="2"/>
      <c r="R18" s="3"/>
      <c r="S18" s="3"/>
      <c r="T18" s="3"/>
      <c r="U18" s="2">
        <v>0</v>
      </c>
    </row>
    <row r="19" spans="1:21" s="9" customFormat="1" ht="18.75" x14ac:dyDescent="0.3">
      <c r="A19" s="8" t="s">
        <v>31</v>
      </c>
      <c r="B19" s="2">
        <v>24</v>
      </c>
      <c r="C19" s="2">
        <v>11</v>
      </c>
      <c r="D19" s="2"/>
      <c r="E19" s="2"/>
      <c r="F19" s="2"/>
      <c r="G19" s="2"/>
      <c r="H19" s="2"/>
      <c r="I19" s="2"/>
      <c r="J19" s="2"/>
      <c r="K19" s="2"/>
      <c r="L19" s="2">
        <v>0</v>
      </c>
      <c r="M19" s="2"/>
      <c r="N19" s="2"/>
      <c r="O19" s="3">
        <v>0</v>
      </c>
      <c r="P19" s="2"/>
      <c r="Q19" s="2"/>
      <c r="R19" s="3"/>
      <c r="S19" s="3"/>
      <c r="T19" s="3"/>
      <c r="U19" s="2">
        <v>0</v>
      </c>
    </row>
    <row r="20" spans="1:21" s="9" customFormat="1" ht="18.75" x14ac:dyDescent="0.3">
      <c r="A20" s="8" t="s">
        <v>72</v>
      </c>
      <c r="B20" s="2">
        <v>26</v>
      </c>
      <c r="C20" s="2">
        <v>13</v>
      </c>
      <c r="D20" s="2"/>
      <c r="E20" s="2"/>
      <c r="F20" s="2"/>
      <c r="G20" s="2"/>
      <c r="H20" s="2"/>
      <c r="I20" s="2"/>
      <c r="J20" s="2"/>
      <c r="K20" s="2"/>
      <c r="L20" s="2">
        <v>0</v>
      </c>
      <c r="M20" s="2"/>
      <c r="N20" s="2"/>
      <c r="O20" s="3">
        <v>0</v>
      </c>
      <c r="P20" s="2"/>
      <c r="Q20" s="2"/>
      <c r="R20" s="3"/>
      <c r="S20" s="3"/>
      <c r="T20" s="3"/>
      <c r="U20" s="2">
        <v>0</v>
      </c>
    </row>
    <row r="21" spans="1:21" s="9" customFormat="1" ht="18" customHeight="1" x14ac:dyDescent="0.3">
      <c r="A21" s="8" t="s">
        <v>32</v>
      </c>
      <c r="B21" s="2">
        <v>22</v>
      </c>
      <c r="C21" s="2">
        <v>10</v>
      </c>
      <c r="D21" s="2"/>
      <c r="E21" s="2"/>
      <c r="F21" s="2"/>
      <c r="G21" s="2"/>
      <c r="H21" s="2"/>
      <c r="I21" s="2"/>
      <c r="J21" s="2"/>
      <c r="K21" s="2"/>
      <c r="L21" s="3">
        <v>0</v>
      </c>
      <c r="M21" s="2"/>
      <c r="N21" s="2"/>
      <c r="O21" s="3">
        <v>0</v>
      </c>
      <c r="P21" s="2"/>
      <c r="Q21" s="2"/>
      <c r="R21" s="3"/>
      <c r="S21" s="3"/>
      <c r="T21" s="3"/>
      <c r="U21" s="3">
        <v>0</v>
      </c>
    </row>
    <row r="22" spans="1:21" ht="18.75" x14ac:dyDescent="0.3">
      <c r="A22" s="8" t="s">
        <v>33</v>
      </c>
      <c r="B22" s="2">
        <v>21</v>
      </c>
      <c r="C22" s="2">
        <v>11</v>
      </c>
      <c r="D22" s="2"/>
      <c r="E22" s="2"/>
      <c r="F22" s="2"/>
      <c r="G22" s="2"/>
      <c r="H22" s="2"/>
      <c r="I22" s="2"/>
      <c r="J22" s="2"/>
      <c r="K22" s="2"/>
      <c r="L22" s="3">
        <v>0</v>
      </c>
      <c r="M22" s="2"/>
      <c r="N22" s="2"/>
      <c r="O22" s="3">
        <v>0</v>
      </c>
      <c r="P22" s="2"/>
      <c r="Q22" s="2"/>
      <c r="R22" s="3"/>
      <c r="S22" s="3"/>
      <c r="T22" s="3"/>
      <c r="U22" s="3">
        <v>0</v>
      </c>
    </row>
    <row r="23" spans="1:21" s="10" customFormat="1" ht="18.75" x14ac:dyDescent="0.3">
      <c r="A23" s="8" t="s">
        <v>34</v>
      </c>
      <c r="B23" s="2">
        <v>20</v>
      </c>
      <c r="C23" s="2">
        <v>9</v>
      </c>
      <c r="D23" s="2"/>
      <c r="E23" s="2"/>
      <c r="F23" s="2"/>
      <c r="G23" s="2"/>
      <c r="H23" s="2"/>
      <c r="I23" s="2"/>
      <c r="J23" s="2"/>
      <c r="K23" s="2"/>
      <c r="L23" s="3">
        <v>0</v>
      </c>
      <c r="M23" s="2"/>
      <c r="N23" s="2"/>
      <c r="O23" s="3">
        <v>0</v>
      </c>
      <c r="P23" s="2"/>
      <c r="Q23" s="2"/>
      <c r="R23" s="3"/>
      <c r="S23" s="3"/>
      <c r="T23" s="3"/>
      <c r="U23" s="2">
        <v>0</v>
      </c>
    </row>
    <row r="24" spans="1:21" s="9" customFormat="1" ht="18.75" x14ac:dyDescent="0.3">
      <c r="A24" s="8" t="s">
        <v>35</v>
      </c>
      <c r="B24" s="87">
        <f t="shared" ref="B24:C24" si="1">B17+B18+B19+B20+B21+B22+B23</f>
        <v>167</v>
      </c>
      <c r="C24" s="87">
        <f t="shared" si="1"/>
        <v>85</v>
      </c>
      <c r="D24" s="2"/>
      <c r="E24" s="2"/>
      <c r="F24" s="2"/>
      <c r="G24" s="2"/>
      <c r="H24" s="2"/>
      <c r="I24" s="2"/>
      <c r="J24" s="2"/>
      <c r="K24" s="2"/>
      <c r="L24" s="3">
        <v>0</v>
      </c>
      <c r="M24" s="2"/>
      <c r="N24" s="2"/>
      <c r="O24" s="3">
        <v>0</v>
      </c>
      <c r="P24" s="2"/>
      <c r="Q24" s="2"/>
      <c r="R24" s="3"/>
      <c r="S24" s="3"/>
      <c r="T24" s="3"/>
      <c r="U24" s="2">
        <v>0</v>
      </c>
    </row>
    <row r="25" spans="1:21" ht="18.75" x14ac:dyDescent="0.3">
      <c r="A25" s="117" t="s">
        <v>36</v>
      </c>
      <c r="B25" s="113">
        <v>28</v>
      </c>
      <c r="C25" s="113">
        <v>18</v>
      </c>
      <c r="D25" s="113">
        <f t="shared" ref="D25:K25" si="2">D18+D19+D20+D21+D22+D23+D24</f>
        <v>0</v>
      </c>
      <c r="E25" s="113">
        <f t="shared" si="2"/>
        <v>0</v>
      </c>
      <c r="F25" s="113">
        <f t="shared" si="2"/>
        <v>0</v>
      </c>
      <c r="G25" s="113">
        <f t="shared" si="2"/>
        <v>0</v>
      </c>
      <c r="H25" s="113">
        <f t="shared" si="2"/>
        <v>0</v>
      </c>
      <c r="I25" s="113">
        <f t="shared" si="2"/>
        <v>0</v>
      </c>
      <c r="J25" s="113">
        <f t="shared" si="2"/>
        <v>0</v>
      </c>
      <c r="K25" s="113">
        <f t="shared" si="2"/>
        <v>0</v>
      </c>
      <c r="L25" s="115">
        <v>0</v>
      </c>
      <c r="M25" s="113">
        <f>M18+M19+M20+M21+M22+M23+M24</f>
        <v>0</v>
      </c>
      <c r="N25" s="113">
        <f>N18+N19+N20+N21+N22+N23+N24</f>
        <v>0</v>
      </c>
      <c r="O25" s="115">
        <v>0</v>
      </c>
      <c r="P25" s="113">
        <f>P18+P19+P20+P21+P22+P23+P24</f>
        <v>0</v>
      </c>
      <c r="Q25" s="113">
        <f>Q18+Q19+Q20+Q21+Q22+Q23+Q24</f>
        <v>0</v>
      </c>
      <c r="R25" s="115">
        <v>0</v>
      </c>
      <c r="S25" s="115">
        <v>1</v>
      </c>
      <c r="T25" s="115">
        <v>0.97</v>
      </c>
      <c r="U25" s="113">
        <v>0</v>
      </c>
    </row>
    <row r="26" spans="1:21" ht="18.75" x14ac:dyDescent="0.3">
      <c r="A26" s="1" t="s">
        <v>37</v>
      </c>
      <c r="B26" s="2">
        <v>21</v>
      </c>
      <c r="C26" s="2">
        <v>9</v>
      </c>
      <c r="D26" s="2"/>
      <c r="E26" s="2"/>
      <c r="F26" s="2"/>
      <c r="G26" s="2"/>
      <c r="H26" s="2"/>
      <c r="I26" s="2"/>
      <c r="J26" s="2"/>
      <c r="K26" s="2"/>
      <c r="L26" s="3">
        <v>0</v>
      </c>
      <c r="M26" s="2"/>
      <c r="N26" s="2"/>
      <c r="O26" s="3">
        <v>0</v>
      </c>
      <c r="P26" s="2"/>
      <c r="Q26" s="2"/>
      <c r="R26" s="3"/>
      <c r="S26" s="3"/>
      <c r="T26" s="3"/>
      <c r="U26" s="2">
        <v>0</v>
      </c>
    </row>
    <row r="27" spans="1:21" ht="18.75" x14ac:dyDescent="0.3">
      <c r="A27" s="1" t="s">
        <v>38</v>
      </c>
      <c r="B27" s="87">
        <f t="shared" ref="B27:C27" si="3">B25+B26</f>
        <v>49</v>
      </c>
      <c r="C27" s="87">
        <f t="shared" si="3"/>
        <v>27</v>
      </c>
      <c r="D27" s="2"/>
      <c r="E27" s="2"/>
      <c r="F27" s="2"/>
      <c r="G27" s="2"/>
      <c r="H27" s="2"/>
      <c r="I27" s="2"/>
      <c r="J27" s="2"/>
      <c r="K27" s="2"/>
      <c r="L27" s="3">
        <v>0</v>
      </c>
      <c r="M27" s="2"/>
      <c r="N27" s="2"/>
      <c r="O27" s="3">
        <v>0</v>
      </c>
      <c r="P27" s="2"/>
      <c r="Q27" s="2"/>
      <c r="R27" s="3"/>
      <c r="S27" s="3"/>
      <c r="T27" s="3"/>
      <c r="U27" s="2">
        <v>0</v>
      </c>
    </row>
    <row r="28" spans="1:21" ht="18.75" x14ac:dyDescent="0.3">
      <c r="A28" s="6" t="s">
        <v>39</v>
      </c>
      <c r="B28" s="113">
        <f t="shared" ref="B28:C28" si="4">B16+B24+B27</f>
        <v>232</v>
      </c>
      <c r="C28" s="113">
        <f t="shared" si="4"/>
        <v>121</v>
      </c>
      <c r="D28" s="5">
        <f t="shared" ref="D28:Q28" si="5">D26+D27</f>
        <v>0</v>
      </c>
      <c r="E28" s="5">
        <f t="shared" si="5"/>
        <v>0</v>
      </c>
      <c r="F28" s="5">
        <f t="shared" si="5"/>
        <v>0</v>
      </c>
      <c r="G28" s="5">
        <f t="shared" si="5"/>
        <v>0</v>
      </c>
      <c r="H28" s="5">
        <f t="shared" si="5"/>
        <v>0</v>
      </c>
      <c r="I28" s="5">
        <f t="shared" si="5"/>
        <v>0</v>
      </c>
      <c r="J28" s="5">
        <f t="shared" si="5"/>
        <v>0</v>
      </c>
      <c r="K28" s="5">
        <f t="shared" si="5"/>
        <v>0</v>
      </c>
      <c r="L28" s="7">
        <v>0</v>
      </c>
      <c r="M28" s="5">
        <f t="shared" si="5"/>
        <v>0</v>
      </c>
      <c r="N28" s="5">
        <f t="shared" si="5"/>
        <v>0</v>
      </c>
      <c r="O28" s="7">
        <v>0</v>
      </c>
      <c r="P28" s="5">
        <f t="shared" si="5"/>
        <v>0</v>
      </c>
      <c r="Q28" s="5">
        <f t="shared" si="5"/>
        <v>0</v>
      </c>
      <c r="R28" s="7">
        <v>0</v>
      </c>
      <c r="S28" s="7">
        <v>1</v>
      </c>
      <c r="T28" s="7">
        <v>0.97</v>
      </c>
      <c r="U28" s="5">
        <v>0</v>
      </c>
    </row>
    <row r="29" spans="1:21" ht="18.75" x14ac:dyDescent="0.3">
      <c r="A29" s="6" t="s">
        <v>40</v>
      </c>
      <c r="B29" s="5">
        <v>364</v>
      </c>
      <c r="C29" s="5">
        <v>199</v>
      </c>
      <c r="D29" s="5">
        <f t="shared" ref="D29:K29" si="6">D17+D25+D28</f>
        <v>38</v>
      </c>
      <c r="E29" s="5">
        <f t="shared" si="6"/>
        <v>23</v>
      </c>
      <c r="F29" s="5">
        <f t="shared" si="6"/>
        <v>4</v>
      </c>
      <c r="G29" s="5">
        <f t="shared" si="6"/>
        <v>2</v>
      </c>
      <c r="H29" s="5">
        <f t="shared" si="6"/>
        <v>4</v>
      </c>
      <c r="I29" s="5">
        <f t="shared" si="6"/>
        <v>3</v>
      </c>
      <c r="J29" s="5">
        <f t="shared" si="6"/>
        <v>0</v>
      </c>
      <c r="K29" s="5">
        <f t="shared" si="6"/>
        <v>0</v>
      </c>
      <c r="L29" s="7">
        <v>0</v>
      </c>
      <c r="M29" s="5">
        <f>M17+M25+M28</f>
        <v>0</v>
      </c>
      <c r="N29" s="5">
        <f>N17+N25+N28</f>
        <v>0</v>
      </c>
      <c r="O29" s="7">
        <v>0</v>
      </c>
      <c r="P29" s="5">
        <f>P17+P25+P28</f>
        <v>0</v>
      </c>
      <c r="Q29" s="5">
        <f>Q17+Q25+Q28</f>
        <v>0</v>
      </c>
      <c r="R29" s="7">
        <v>0</v>
      </c>
      <c r="S29" s="7">
        <v>0</v>
      </c>
      <c r="T29" s="7">
        <v>0.98</v>
      </c>
      <c r="U29" s="5">
        <f>U17+U25+U28</f>
        <v>0</v>
      </c>
    </row>
    <row r="30" spans="1:21" ht="25.5" customHeight="1" x14ac:dyDescent="0.2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</row>
    <row r="31" spans="1:21" ht="27.6" customHeight="1" x14ac:dyDescent="0.3">
      <c r="A31" s="33"/>
      <c r="B31" s="34" t="s">
        <v>41</v>
      </c>
      <c r="C31" s="34"/>
      <c r="D31" s="34"/>
      <c r="E31" s="34"/>
      <c r="F31" s="34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</row>
    <row r="32" spans="1:21" ht="13.15" customHeight="1" x14ac:dyDescent="0.35">
      <c r="A32" s="33"/>
      <c r="B32" s="34"/>
      <c r="C32" s="34"/>
      <c r="D32" s="34"/>
      <c r="E32" s="34"/>
      <c r="F32" s="34"/>
      <c r="G32" s="14"/>
      <c r="H32" s="14"/>
      <c r="I32" s="14"/>
      <c r="J32" s="14"/>
      <c r="K32" s="14"/>
      <c r="L32" s="14"/>
      <c r="M32" s="14"/>
      <c r="N32" s="14"/>
      <c r="O32" s="14"/>
      <c r="P32" s="33"/>
      <c r="Q32" s="33"/>
      <c r="R32" s="33"/>
    </row>
    <row r="33" spans="2:16" ht="23.25" x14ac:dyDescent="0.35">
      <c r="B33" s="34" t="s">
        <v>42</v>
      </c>
      <c r="C33" s="34"/>
      <c r="D33" s="34"/>
      <c r="E33" s="34"/>
      <c r="F33" s="34"/>
      <c r="G33" s="14"/>
      <c r="H33" s="14"/>
      <c r="I33" s="14"/>
      <c r="J33" s="14"/>
      <c r="K33" s="14"/>
      <c r="L33" s="14"/>
      <c r="M33" s="14"/>
      <c r="N33" s="14"/>
    </row>
    <row r="34" spans="2:16" ht="23.25" x14ac:dyDescent="0.35"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9" spans="2:16" ht="23.25" x14ac:dyDescent="0.35"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33"/>
    </row>
    <row r="40" spans="2:16" ht="23.25" x14ac:dyDescent="0.35">
      <c r="F40" s="14"/>
      <c r="G40" s="14"/>
      <c r="H40" s="14"/>
      <c r="I40" s="14"/>
      <c r="J40" s="14"/>
      <c r="K40" s="14"/>
      <c r="L40" s="14"/>
      <c r="M40" s="14"/>
      <c r="N40" s="14"/>
      <c r="O40" s="14"/>
    </row>
    <row r="41" spans="2:16" ht="23.25" x14ac:dyDescent="0.35">
      <c r="F41" s="14"/>
      <c r="G41" s="14"/>
      <c r="H41" s="14"/>
      <c r="I41" s="14"/>
      <c r="J41" s="14"/>
      <c r="K41" s="14"/>
      <c r="L41" s="14"/>
      <c r="M41" s="14"/>
      <c r="N41" s="14"/>
      <c r="O41" s="14"/>
    </row>
  </sheetData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2"/>
  <sheetViews>
    <sheetView topLeftCell="A10" zoomScale="60" zoomScaleNormal="60" workbookViewId="0">
      <selection activeCell="I25" sqref="I25"/>
    </sheetView>
  </sheetViews>
  <sheetFormatPr defaultColWidth="9.140625" defaultRowHeight="15" x14ac:dyDescent="0.25"/>
  <cols>
    <col min="1" max="1" width="11.42578125" style="37" customWidth="1"/>
    <col min="2" max="15" width="9.140625" style="37"/>
    <col min="16" max="16" width="8.85546875" style="37" customWidth="1"/>
    <col min="17" max="24" width="9.140625" style="37" customWidth="1"/>
    <col min="25" max="25" width="7.7109375" style="37" customWidth="1"/>
    <col min="26" max="26" width="8.7109375" style="37" customWidth="1"/>
    <col min="27" max="27" width="5.28515625" style="37" customWidth="1"/>
    <col min="28" max="28" width="8.42578125" style="37" customWidth="1"/>
    <col min="29" max="29" width="12.28515625" style="37" customWidth="1"/>
    <col min="30" max="30" width="11" style="37" customWidth="1"/>
    <col min="31" max="16384" width="9.140625" style="37"/>
  </cols>
  <sheetData>
    <row r="1" spans="1:31" ht="23.25" x14ac:dyDescent="0.35">
      <c r="A1" s="35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1:31" ht="23.25" x14ac:dyDescent="0.35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Y2" s="37" t="s">
        <v>64</v>
      </c>
    </row>
    <row r="3" spans="1:31" ht="23.25" x14ac:dyDescent="0.35">
      <c r="A3" s="38" t="s">
        <v>75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9"/>
    </row>
    <row r="4" spans="1:31" ht="23.25" x14ac:dyDescent="0.35">
      <c r="A4" s="38"/>
      <c r="B4" s="38" t="s">
        <v>0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40"/>
      <c r="Y4" s="41"/>
    </row>
    <row r="5" spans="1:31" ht="18.75" x14ac:dyDescent="0.3">
      <c r="A5" s="42" t="s">
        <v>1</v>
      </c>
      <c r="B5" s="43" t="s">
        <v>46</v>
      </c>
      <c r="C5" s="44"/>
      <c r="D5" s="43" t="s">
        <v>47</v>
      </c>
      <c r="E5" s="44"/>
      <c r="F5" s="43" t="s">
        <v>47</v>
      </c>
      <c r="G5" s="44"/>
      <c r="H5" s="43" t="s">
        <v>50</v>
      </c>
      <c r="I5" s="44"/>
      <c r="J5" s="45" t="s">
        <v>53</v>
      </c>
      <c r="K5" s="44"/>
      <c r="L5" s="46"/>
      <c r="M5" s="47" t="s">
        <v>55</v>
      </c>
      <c r="N5" s="47"/>
      <c r="O5" s="48"/>
      <c r="P5" s="45" t="s">
        <v>56</v>
      </c>
      <c r="Q5" s="45"/>
      <c r="R5" s="44"/>
      <c r="S5" s="45"/>
      <c r="T5" s="45" t="s">
        <v>58</v>
      </c>
      <c r="U5" s="44"/>
      <c r="V5" s="45" t="s">
        <v>56</v>
      </c>
      <c r="W5" s="45"/>
      <c r="X5" s="44"/>
      <c r="Y5" s="45" t="s">
        <v>60</v>
      </c>
      <c r="Z5" s="45"/>
      <c r="AA5" s="43" t="s">
        <v>62</v>
      </c>
      <c r="AB5" s="45"/>
      <c r="AC5" s="42"/>
      <c r="AD5" s="44"/>
    </row>
    <row r="6" spans="1:31" ht="18.75" x14ac:dyDescent="0.3">
      <c r="A6" s="49"/>
      <c r="B6" s="50" t="s">
        <v>11</v>
      </c>
      <c r="C6" s="51"/>
      <c r="D6" s="50" t="s">
        <v>48</v>
      </c>
      <c r="E6" s="51"/>
      <c r="F6" s="50" t="s">
        <v>48</v>
      </c>
      <c r="G6" s="51"/>
      <c r="H6" s="50" t="s">
        <v>52</v>
      </c>
      <c r="I6" s="51"/>
      <c r="J6" s="52" t="s">
        <v>54</v>
      </c>
      <c r="K6" s="51"/>
      <c r="L6" s="43"/>
      <c r="M6" s="44"/>
      <c r="N6" s="43"/>
      <c r="O6" s="51"/>
      <c r="P6" s="52" t="s">
        <v>57</v>
      </c>
      <c r="Q6" s="52"/>
      <c r="R6" s="51"/>
      <c r="S6" s="52"/>
      <c r="T6" s="52" t="s">
        <v>57</v>
      </c>
      <c r="U6" s="51"/>
      <c r="V6" s="52" t="s">
        <v>59</v>
      </c>
      <c r="W6" s="52"/>
      <c r="X6" s="51"/>
      <c r="Y6" s="52" t="s">
        <v>61</v>
      </c>
      <c r="Z6" s="52"/>
      <c r="AA6" s="50" t="s">
        <v>61</v>
      </c>
      <c r="AB6" s="52"/>
      <c r="AC6" s="49"/>
      <c r="AD6" s="51"/>
    </row>
    <row r="7" spans="1:31" ht="18.75" x14ac:dyDescent="0.3">
      <c r="A7" s="49"/>
      <c r="B7" s="53" t="s">
        <v>17</v>
      </c>
      <c r="C7" s="54"/>
      <c r="D7" s="53" t="s">
        <v>49</v>
      </c>
      <c r="E7" s="54"/>
      <c r="F7" s="53" t="s">
        <v>63</v>
      </c>
      <c r="G7" s="54"/>
      <c r="H7" s="53" t="s">
        <v>51</v>
      </c>
      <c r="I7" s="54"/>
      <c r="J7" s="55"/>
      <c r="K7" s="54"/>
      <c r="L7" s="53" t="s">
        <v>19</v>
      </c>
      <c r="M7" s="54"/>
      <c r="N7" s="53" t="s">
        <v>18</v>
      </c>
      <c r="O7" s="54"/>
      <c r="P7" s="55" t="s">
        <v>17</v>
      </c>
      <c r="Q7" s="55"/>
      <c r="R7" s="54"/>
      <c r="S7" s="55"/>
      <c r="T7" s="55" t="s">
        <v>17</v>
      </c>
      <c r="U7" s="54"/>
      <c r="V7" s="52"/>
      <c r="W7" s="52"/>
      <c r="X7" s="54"/>
      <c r="Y7" s="52"/>
      <c r="Z7" s="52"/>
      <c r="AA7" s="50"/>
      <c r="AB7" s="52"/>
      <c r="AC7" s="56" t="s">
        <v>8</v>
      </c>
      <c r="AD7" s="51" t="s">
        <v>9</v>
      </c>
    </row>
    <row r="8" spans="1:31" ht="18.75" x14ac:dyDescent="0.3">
      <c r="A8" s="56"/>
      <c r="B8" s="57" t="s">
        <v>20</v>
      </c>
      <c r="C8" s="57" t="s">
        <v>21</v>
      </c>
      <c r="D8" s="57" t="s">
        <v>20</v>
      </c>
      <c r="E8" s="57" t="s">
        <v>21</v>
      </c>
      <c r="F8" s="57" t="s">
        <v>20</v>
      </c>
      <c r="G8" s="57" t="s">
        <v>21</v>
      </c>
      <c r="H8" s="57" t="s">
        <v>20</v>
      </c>
      <c r="I8" s="57" t="s">
        <v>21</v>
      </c>
      <c r="J8" s="57" t="s">
        <v>20</v>
      </c>
      <c r="K8" s="57" t="s">
        <v>21</v>
      </c>
      <c r="L8" s="57" t="s">
        <v>20</v>
      </c>
      <c r="M8" s="57" t="s">
        <v>21</v>
      </c>
      <c r="N8" s="57" t="s">
        <v>20</v>
      </c>
      <c r="O8" s="57" t="s">
        <v>21</v>
      </c>
      <c r="P8" s="57" t="s">
        <v>20</v>
      </c>
      <c r="Q8" s="57" t="s">
        <v>21</v>
      </c>
      <c r="R8" s="57" t="s">
        <v>22</v>
      </c>
      <c r="S8" s="57" t="s">
        <v>20</v>
      </c>
      <c r="T8" s="57" t="s">
        <v>21</v>
      </c>
      <c r="U8" s="57" t="s">
        <v>22</v>
      </c>
      <c r="V8" s="57" t="s">
        <v>20</v>
      </c>
      <c r="W8" s="57" t="s">
        <v>21</v>
      </c>
      <c r="X8" s="57" t="s">
        <v>22</v>
      </c>
      <c r="Y8" s="46" t="s">
        <v>20</v>
      </c>
      <c r="Z8" s="46" t="s">
        <v>21</v>
      </c>
      <c r="AA8" s="46"/>
      <c r="AB8" s="46"/>
      <c r="AC8" s="57"/>
      <c r="AD8" s="57"/>
    </row>
    <row r="9" spans="1:31" ht="18.75" x14ac:dyDescent="0.3">
      <c r="A9" s="58" t="s">
        <v>23</v>
      </c>
      <c r="B9" s="2">
        <v>0</v>
      </c>
      <c r="C9" s="2">
        <v>0</v>
      </c>
      <c r="D9" s="57">
        <v>0</v>
      </c>
      <c r="E9" s="57">
        <v>0</v>
      </c>
      <c r="F9" s="57">
        <v>0</v>
      </c>
      <c r="G9" s="57">
        <v>0</v>
      </c>
      <c r="H9" s="57">
        <v>21</v>
      </c>
      <c r="I9" s="57">
        <v>12</v>
      </c>
      <c r="J9" s="80">
        <v>21</v>
      </c>
      <c r="K9" s="57">
        <v>12</v>
      </c>
      <c r="L9" s="57">
        <v>0</v>
      </c>
      <c r="M9" s="57">
        <v>0</v>
      </c>
      <c r="N9" s="57">
        <v>0</v>
      </c>
      <c r="O9" s="57">
        <v>0</v>
      </c>
      <c r="P9" s="57">
        <v>0</v>
      </c>
      <c r="Q9" s="57">
        <v>0</v>
      </c>
      <c r="R9" s="57">
        <v>0</v>
      </c>
      <c r="S9" s="57">
        <v>0</v>
      </c>
      <c r="T9" s="57">
        <v>0</v>
      </c>
      <c r="U9" s="57">
        <v>0</v>
      </c>
      <c r="V9" s="57">
        <v>0</v>
      </c>
      <c r="W9" s="57">
        <v>0</v>
      </c>
      <c r="X9" s="57">
        <v>0</v>
      </c>
      <c r="Y9" s="57">
        <v>0</v>
      </c>
      <c r="Z9" s="57">
        <v>0</v>
      </c>
      <c r="AA9" s="57">
        <v>0</v>
      </c>
      <c r="AB9" s="59">
        <v>0</v>
      </c>
      <c r="AC9" s="59">
        <v>1</v>
      </c>
      <c r="AD9" s="120">
        <v>1</v>
      </c>
    </row>
    <row r="10" spans="1:31" ht="18.75" x14ac:dyDescent="0.3">
      <c r="A10" s="58" t="s">
        <v>24</v>
      </c>
      <c r="B10" s="2">
        <v>0</v>
      </c>
      <c r="C10" s="2">
        <v>0</v>
      </c>
      <c r="D10" s="57">
        <v>0</v>
      </c>
      <c r="E10" s="57">
        <v>0</v>
      </c>
      <c r="F10" s="57">
        <v>0</v>
      </c>
      <c r="G10" s="57">
        <v>0</v>
      </c>
      <c r="H10" s="57">
        <v>22</v>
      </c>
      <c r="I10" s="57">
        <v>13</v>
      </c>
      <c r="J10" s="80">
        <v>23</v>
      </c>
      <c r="K10" s="57">
        <v>13</v>
      </c>
      <c r="L10" s="57">
        <v>0</v>
      </c>
      <c r="M10" s="57">
        <v>0</v>
      </c>
      <c r="N10" s="57">
        <v>1</v>
      </c>
      <c r="O10" s="57">
        <v>0</v>
      </c>
      <c r="P10" s="57">
        <v>0</v>
      </c>
      <c r="Q10" s="57">
        <v>0</v>
      </c>
      <c r="R10" s="60">
        <v>0</v>
      </c>
      <c r="S10" s="57">
        <v>0</v>
      </c>
      <c r="T10" s="57">
        <v>0</v>
      </c>
      <c r="U10" s="60">
        <v>0</v>
      </c>
      <c r="V10" s="57">
        <v>0</v>
      </c>
      <c r="W10" s="57">
        <v>0</v>
      </c>
      <c r="X10" s="60">
        <v>0</v>
      </c>
      <c r="Y10" s="57">
        <v>0</v>
      </c>
      <c r="Z10" s="57">
        <v>0</v>
      </c>
      <c r="AA10" s="57">
        <v>0</v>
      </c>
      <c r="AB10" s="59">
        <v>0</v>
      </c>
      <c r="AC10" s="59">
        <v>1</v>
      </c>
      <c r="AD10" s="120">
        <v>1</v>
      </c>
    </row>
    <row r="11" spans="1:31" ht="18.75" x14ac:dyDescent="0.3">
      <c r="A11" s="61" t="s">
        <v>25</v>
      </c>
      <c r="B11" s="2">
        <v>22</v>
      </c>
      <c r="C11" s="2">
        <v>12</v>
      </c>
      <c r="D11" s="57">
        <v>1</v>
      </c>
      <c r="E11" s="57">
        <v>1</v>
      </c>
      <c r="F11" s="57">
        <v>0</v>
      </c>
      <c r="G11" s="57">
        <v>0</v>
      </c>
      <c r="H11" s="57">
        <v>21</v>
      </c>
      <c r="I11" s="57">
        <v>11</v>
      </c>
      <c r="J11" s="80">
        <v>20</v>
      </c>
      <c r="K11" s="57">
        <v>11</v>
      </c>
      <c r="L11" s="2">
        <v>1</v>
      </c>
      <c r="M11" s="2">
        <v>0</v>
      </c>
      <c r="N11" s="57">
        <v>0</v>
      </c>
      <c r="O11" s="57">
        <v>0</v>
      </c>
      <c r="P11" s="57">
        <v>0</v>
      </c>
      <c r="Q11" s="57">
        <v>0</v>
      </c>
      <c r="R11" s="60">
        <v>0</v>
      </c>
      <c r="S11" s="57">
        <v>0</v>
      </c>
      <c r="T11" s="57">
        <v>0</v>
      </c>
      <c r="U11" s="60">
        <v>0</v>
      </c>
      <c r="V11" s="57">
        <v>0</v>
      </c>
      <c r="W11" s="57">
        <v>0</v>
      </c>
      <c r="X11" s="60">
        <v>0</v>
      </c>
      <c r="Y11" s="57">
        <v>0</v>
      </c>
      <c r="Z11" s="57">
        <v>0</v>
      </c>
      <c r="AA11" s="57">
        <v>0</v>
      </c>
      <c r="AB11" s="59">
        <v>0</v>
      </c>
      <c r="AC11" s="59">
        <v>1</v>
      </c>
      <c r="AD11" s="120">
        <v>0.99</v>
      </c>
    </row>
    <row r="12" spans="1:31" s="121" customFormat="1" ht="18.75" x14ac:dyDescent="0.3">
      <c r="A12" s="58" t="s">
        <v>26</v>
      </c>
      <c r="B12" s="2">
        <v>20</v>
      </c>
      <c r="C12" s="2">
        <v>12</v>
      </c>
      <c r="D12" s="2">
        <v>4</v>
      </c>
      <c r="E12" s="2">
        <v>2</v>
      </c>
      <c r="F12" s="2">
        <v>2</v>
      </c>
      <c r="G12" s="2">
        <v>2</v>
      </c>
      <c r="H12" s="57">
        <v>18</v>
      </c>
      <c r="I12" s="57">
        <v>12</v>
      </c>
      <c r="J12" s="80">
        <v>18</v>
      </c>
      <c r="K12" s="57">
        <v>12</v>
      </c>
      <c r="L12" s="57">
        <v>0</v>
      </c>
      <c r="M12" s="57">
        <v>0</v>
      </c>
      <c r="N12" s="57">
        <v>0</v>
      </c>
      <c r="O12" s="57">
        <v>0</v>
      </c>
      <c r="P12" s="57">
        <v>0</v>
      </c>
      <c r="Q12" s="57">
        <v>0</v>
      </c>
      <c r="R12" s="60">
        <v>0</v>
      </c>
      <c r="S12" s="57">
        <v>0</v>
      </c>
      <c r="T12" s="57">
        <v>0</v>
      </c>
      <c r="U12" s="60">
        <v>0</v>
      </c>
      <c r="V12" s="57">
        <v>0</v>
      </c>
      <c r="W12" s="57">
        <v>0</v>
      </c>
      <c r="X12" s="60">
        <v>0</v>
      </c>
      <c r="Y12" s="57">
        <v>0</v>
      </c>
      <c r="Z12" s="57">
        <v>0</v>
      </c>
      <c r="AA12" s="57">
        <v>0</v>
      </c>
      <c r="AB12" s="59">
        <v>0</v>
      </c>
      <c r="AC12" s="59">
        <v>1</v>
      </c>
      <c r="AD12" s="120">
        <v>0.99</v>
      </c>
    </row>
    <row r="13" spans="1:31" ht="18.75" x14ac:dyDescent="0.3">
      <c r="A13" s="58" t="s">
        <v>27</v>
      </c>
      <c r="B13" s="2">
        <v>19</v>
      </c>
      <c r="C13" s="2">
        <v>12</v>
      </c>
      <c r="D13" s="57">
        <v>3</v>
      </c>
      <c r="E13" s="57">
        <v>1</v>
      </c>
      <c r="F13" s="57">
        <v>3</v>
      </c>
      <c r="G13" s="57">
        <v>2</v>
      </c>
      <c r="H13" s="57">
        <v>19</v>
      </c>
      <c r="I13" s="57">
        <v>13</v>
      </c>
      <c r="J13" s="80">
        <v>18</v>
      </c>
      <c r="K13" s="57">
        <v>13</v>
      </c>
      <c r="L13" s="57">
        <v>1</v>
      </c>
      <c r="M13" s="57">
        <v>0</v>
      </c>
      <c r="N13" s="57">
        <v>0</v>
      </c>
      <c r="O13" s="57">
        <v>0</v>
      </c>
      <c r="P13" s="57">
        <v>2</v>
      </c>
      <c r="Q13" s="57">
        <v>2</v>
      </c>
      <c r="R13" s="60">
        <v>0.11</v>
      </c>
      <c r="S13" s="80">
        <v>8</v>
      </c>
      <c r="T13" s="80">
        <v>7</v>
      </c>
      <c r="U13" s="119">
        <v>0.44</v>
      </c>
      <c r="V13" s="80">
        <v>10</v>
      </c>
      <c r="W13" s="80">
        <v>9</v>
      </c>
      <c r="X13" s="119">
        <v>0.56000000000000005</v>
      </c>
      <c r="Y13" s="57">
        <v>0</v>
      </c>
      <c r="Z13" s="57">
        <v>0</v>
      </c>
      <c r="AA13" s="57">
        <v>0</v>
      </c>
      <c r="AB13" s="59">
        <v>0</v>
      </c>
      <c r="AC13" s="59">
        <v>1</v>
      </c>
      <c r="AD13" s="120">
        <v>1</v>
      </c>
    </row>
    <row r="14" spans="1:31" ht="18" customHeight="1" x14ac:dyDescent="0.3">
      <c r="A14" s="58" t="s">
        <v>44</v>
      </c>
      <c r="B14" s="2">
        <v>23</v>
      </c>
      <c r="C14" s="2">
        <v>15</v>
      </c>
      <c r="D14" s="57">
        <v>2</v>
      </c>
      <c r="E14" s="57">
        <v>2</v>
      </c>
      <c r="F14" s="57">
        <v>0</v>
      </c>
      <c r="G14" s="57">
        <v>0</v>
      </c>
      <c r="H14" s="57">
        <v>21</v>
      </c>
      <c r="I14" s="57">
        <v>13</v>
      </c>
      <c r="J14" s="80">
        <v>20</v>
      </c>
      <c r="K14" s="57">
        <v>12</v>
      </c>
      <c r="L14" s="57">
        <v>2</v>
      </c>
      <c r="M14" s="57">
        <v>2</v>
      </c>
      <c r="N14" s="57">
        <v>1</v>
      </c>
      <c r="O14" s="57">
        <v>1</v>
      </c>
      <c r="P14" s="57">
        <v>2</v>
      </c>
      <c r="Q14" s="57">
        <v>2</v>
      </c>
      <c r="R14" s="60">
        <v>0.1</v>
      </c>
      <c r="S14" s="80">
        <v>10</v>
      </c>
      <c r="T14" s="80">
        <v>7</v>
      </c>
      <c r="U14" s="119">
        <v>0.45</v>
      </c>
      <c r="V14" s="80">
        <v>12</v>
      </c>
      <c r="W14" s="80">
        <v>9</v>
      </c>
      <c r="X14" s="119">
        <v>0.6</v>
      </c>
      <c r="Y14" s="57">
        <v>0</v>
      </c>
      <c r="Z14" s="57">
        <v>0</v>
      </c>
      <c r="AA14" s="57">
        <v>0</v>
      </c>
      <c r="AB14" s="59">
        <v>0</v>
      </c>
      <c r="AC14" s="59">
        <v>1</v>
      </c>
      <c r="AD14" s="120">
        <v>1</v>
      </c>
      <c r="AE14" s="122"/>
    </row>
    <row r="15" spans="1:31" s="62" customFormat="1" ht="18.75" x14ac:dyDescent="0.3">
      <c r="A15" s="58" t="s">
        <v>28</v>
      </c>
      <c r="B15" s="2">
        <v>20</v>
      </c>
      <c r="C15" s="2">
        <v>12</v>
      </c>
      <c r="D15" s="57">
        <v>2</v>
      </c>
      <c r="E15" s="57">
        <v>1</v>
      </c>
      <c r="F15" s="57">
        <v>0</v>
      </c>
      <c r="G15" s="57">
        <v>0</v>
      </c>
      <c r="H15" s="57">
        <v>18</v>
      </c>
      <c r="I15" s="57">
        <v>11</v>
      </c>
      <c r="J15" s="80">
        <v>19</v>
      </c>
      <c r="K15" s="57">
        <v>11</v>
      </c>
      <c r="L15" s="57">
        <v>1</v>
      </c>
      <c r="M15" s="57">
        <v>1</v>
      </c>
      <c r="N15" s="57">
        <v>2</v>
      </c>
      <c r="O15" s="57">
        <v>1</v>
      </c>
      <c r="P15" s="57">
        <v>4</v>
      </c>
      <c r="Q15" s="57">
        <v>4</v>
      </c>
      <c r="R15" s="60">
        <v>0.21</v>
      </c>
      <c r="S15" s="57">
        <v>2</v>
      </c>
      <c r="T15" s="57">
        <v>2</v>
      </c>
      <c r="U15" s="60">
        <v>0.1</v>
      </c>
      <c r="V15" s="57">
        <v>6</v>
      </c>
      <c r="W15" s="57">
        <v>6</v>
      </c>
      <c r="X15" s="60">
        <v>0.32</v>
      </c>
      <c r="Y15" s="57">
        <v>0</v>
      </c>
      <c r="Z15" s="57">
        <v>0</v>
      </c>
      <c r="AA15" s="57">
        <v>0</v>
      </c>
      <c r="AB15" s="59">
        <v>0</v>
      </c>
      <c r="AC15" s="59">
        <v>1</v>
      </c>
      <c r="AD15" s="60">
        <v>1</v>
      </c>
    </row>
    <row r="16" spans="1:31" s="62" customFormat="1" ht="18.75" x14ac:dyDescent="0.3">
      <c r="A16" s="58" t="s">
        <v>71</v>
      </c>
      <c r="B16" s="2">
        <v>16</v>
      </c>
      <c r="C16" s="2">
        <v>9</v>
      </c>
      <c r="D16" s="57">
        <v>1</v>
      </c>
      <c r="E16" s="57">
        <v>0</v>
      </c>
      <c r="F16" s="57">
        <v>2</v>
      </c>
      <c r="G16" s="57">
        <v>1</v>
      </c>
      <c r="H16" s="57">
        <v>17</v>
      </c>
      <c r="I16" s="57">
        <v>10</v>
      </c>
      <c r="J16" s="80">
        <v>15</v>
      </c>
      <c r="K16" s="57">
        <v>9</v>
      </c>
      <c r="L16" s="57">
        <v>2</v>
      </c>
      <c r="M16" s="57">
        <v>1</v>
      </c>
      <c r="N16" s="57">
        <v>0</v>
      </c>
      <c r="O16" s="57">
        <v>0</v>
      </c>
      <c r="P16" s="57">
        <v>1</v>
      </c>
      <c r="Q16" s="57">
        <v>1</v>
      </c>
      <c r="R16" s="60">
        <v>7.0000000000000007E-2</v>
      </c>
      <c r="S16" s="80">
        <v>5</v>
      </c>
      <c r="T16" s="80">
        <v>5</v>
      </c>
      <c r="U16" s="119">
        <v>0.33</v>
      </c>
      <c r="V16" s="80">
        <v>6</v>
      </c>
      <c r="W16" s="80">
        <v>6</v>
      </c>
      <c r="X16" s="119">
        <v>0.4</v>
      </c>
      <c r="Y16" s="57">
        <v>0</v>
      </c>
      <c r="Z16" s="57">
        <v>0</v>
      </c>
      <c r="AA16" s="57">
        <v>0</v>
      </c>
      <c r="AB16" s="59">
        <v>0</v>
      </c>
      <c r="AC16" s="59">
        <v>1</v>
      </c>
      <c r="AD16" s="60">
        <v>1</v>
      </c>
    </row>
    <row r="17" spans="1:30" ht="18.75" x14ac:dyDescent="0.3">
      <c r="A17" s="63" t="s">
        <v>29</v>
      </c>
      <c r="B17" s="64">
        <f>B11+B12+B13+B14+B15+B9+B10+B16</f>
        <v>120</v>
      </c>
      <c r="C17" s="64">
        <f t="shared" ref="C17:O17" si="0">C11+C12+C13+C14+C15+C9+C10+C16</f>
        <v>72</v>
      </c>
      <c r="D17" s="64">
        <f t="shared" si="0"/>
        <v>13</v>
      </c>
      <c r="E17" s="64">
        <f t="shared" si="0"/>
        <v>7</v>
      </c>
      <c r="F17" s="64">
        <f t="shared" si="0"/>
        <v>7</v>
      </c>
      <c r="G17" s="64">
        <f t="shared" si="0"/>
        <v>5</v>
      </c>
      <c r="H17" s="64">
        <f t="shared" si="0"/>
        <v>157</v>
      </c>
      <c r="I17" s="64">
        <f t="shared" si="0"/>
        <v>95</v>
      </c>
      <c r="J17" s="124">
        <f t="shared" si="0"/>
        <v>154</v>
      </c>
      <c r="K17" s="64">
        <f t="shared" si="0"/>
        <v>93</v>
      </c>
      <c r="L17" s="64">
        <f t="shared" si="0"/>
        <v>7</v>
      </c>
      <c r="M17" s="64">
        <f t="shared" si="0"/>
        <v>4</v>
      </c>
      <c r="N17" s="64">
        <f t="shared" si="0"/>
        <v>4</v>
      </c>
      <c r="O17" s="64">
        <f t="shared" si="0"/>
        <v>2</v>
      </c>
      <c r="P17" s="64">
        <f t="shared" ref="P17:Q17" si="1">P9+P10+P11+P12+P13+P14+P15</f>
        <v>8</v>
      </c>
      <c r="Q17" s="64">
        <f t="shared" si="1"/>
        <v>8</v>
      </c>
      <c r="R17" s="65" t="s">
        <v>76</v>
      </c>
      <c r="S17" s="64">
        <f t="shared" ref="S17:T17" si="2">S9+S10+S11+S12+S13+S14+S15</f>
        <v>20</v>
      </c>
      <c r="T17" s="64">
        <f t="shared" si="2"/>
        <v>16</v>
      </c>
      <c r="U17" s="66">
        <v>0.28999999999999998</v>
      </c>
      <c r="V17" s="64">
        <f t="shared" ref="V17:W17" si="3">V9+V10+V11+V12+V13+V14+V15</f>
        <v>28</v>
      </c>
      <c r="W17" s="64">
        <f t="shared" si="3"/>
        <v>24</v>
      </c>
      <c r="X17" s="66">
        <v>0.47</v>
      </c>
      <c r="Y17" s="64">
        <v>0</v>
      </c>
      <c r="Z17" s="64">
        <v>0</v>
      </c>
      <c r="AA17" s="64">
        <v>0</v>
      </c>
      <c r="AB17" s="118">
        <v>0</v>
      </c>
      <c r="AC17" s="118">
        <v>1</v>
      </c>
      <c r="AD17" s="66">
        <v>0.99</v>
      </c>
    </row>
    <row r="18" spans="1:30" ht="18.75" x14ac:dyDescent="0.3">
      <c r="A18" s="61" t="s">
        <v>30</v>
      </c>
      <c r="B18" s="2">
        <v>28</v>
      </c>
      <c r="C18" s="2">
        <v>15</v>
      </c>
      <c r="D18" s="57">
        <v>2</v>
      </c>
      <c r="E18" s="57">
        <v>2</v>
      </c>
      <c r="F18" s="57">
        <v>2</v>
      </c>
      <c r="G18" s="57">
        <v>2</v>
      </c>
      <c r="H18" s="57">
        <v>28</v>
      </c>
      <c r="I18" s="57">
        <v>15</v>
      </c>
      <c r="J18" s="80">
        <v>26</v>
      </c>
      <c r="K18" s="57">
        <v>14</v>
      </c>
      <c r="L18" s="57">
        <v>2</v>
      </c>
      <c r="M18" s="57">
        <v>1</v>
      </c>
      <c r="N18" s="57">
        <v>0</v>
      </c>
      <c r="O18" s="57">
        <v>0</v>
      </c>
      <c r="P18" s="57">
        <v>3</v>
      </c>
      <c r="Q18" s="57">
        <v>3</v>
      </c>
      <c r="R18" s="60">
        <v>0.12</v>
      </c>
      <c r="S18" s="57">
        <v>11</v>
      </c>
      <c r="T18" s="57">
        <v>9</v>
      </c>
      <c r="U18" s="60">
        <v>0.42</v>
      </c>
      <c r="V18" s="57">
        <v>14</v>
      </c>
      <c r="W18" s="57">
        <v>12</v>
      </c>
      <c r="X18" s="60">
        <v>0.53</v>
      </c>
      <c r="Y18" s="57">
        <v>0</v>
      </c>
      <c r="Z18" s="57">
        <v>0</v>
      </c>
      <c r="AA18" s="57">
        <v>0</v>
      </c>
      <c r="AB18" s="59">
        <v>0</v>
      </c>
      <c r="AC18" s="60">
        <v>1</v>
      </c>
      <c r="AD18" s="60">
        <v>0.98</v>
      </c>
    </row>
    <row r="19" spans="1:30" s="62" customFormat="1" ht="18.75" x14ac:dyDescent="0.3">
      <c r="A19" s="58" t="s">
        <v>45</v>
      </c>
      <c r="B19" s="2">
        <v>0</v>
      </c>
      <c r="C19" s="2">
        <v>0</v>
      </c>
      <c r="D19" s="57">
        <v>0</v>
      </c>
      <c r="E19" s="57">
        <v>0</v>
      </c>
      <c r="F19" s="57">
        <v>0</v>
      </c>
      <c r="G19" s="57">
        <v>0</v>
      </c>
      <c r="H19" s="57">
        <v>0</v>
      </c>
      <c r="I19" s="57">
        <v>0</v>
      </c>
      <c r="J19" s="80">
        <v>0</v>
      </c>
      <c r="K19" s="57">
        <v>0</v>
      </c>
      <c r="L19" s="57">
        <v>0</v>
      </c>
      <c r="M19" s="57">
        <v>0</v>
      </c>
      <c r="N19" s="57">
        <v>0</v>
      </c>
      <c r="O19" s="57">
        <v>0</v>
      </c>
      <c r="P19" s="57">
        <v>0</v>
      </c>
      <c r="Q19" s="57">
        <v>0</v>
      </c>
      <c r="R19" s="60">
        <v>0</v>
      </c>
      <c r="S19" s="57">
        <v>0</v>
      </c>
      <c r="T19" s="57">
        <v>0</v>
      </c>
      <c r="U19" s="60">
        <v>0</v>
      </c>
      <c r="V19" s="57">
        <v>0</v>
      </c>
      <c r="W19" s="57">
        <v>0</v>
      </c>
      <c r="X19" s="60">
        <v>0</v>
      </c>
      <c r="Y19" s="57">
        <v>0</v>
      </c>
      <c r="Z19" s="57">
        <v>0</v>
      </c>
      <c r="AA19" s="57">
        <v>0</v>
      </c>
      <c r="AB19" s="59">
        <v>0</v>
      </c>
      <c r="AC19" s="60">
        <v>0</v>
      </c>
      <c r="AD19" s="60">
        <v>0</v>
      </c>
    </row>
    <row r="20" spans="1:30" s="62" customFormat="1" ht="18.75" x14ac:dyDescent="0.3">
      <c r="A20" s="58" t="s">
        <v>31</v>
      </c>
      <c r="B20" s="2">
        <v>28</v>
      </c>
      <c r="C20" s="2">
        <v>17</v>
      </c>
      <c r="D20" s="57">
        <v>2</v>
      </c>
      <c r="E20" s="57">
        <v>1</v>
      </c>
      <c r="F20" s="57">
        <v>0</v>
      </c>
      <c r="G20" s="57">
        <v>0</v>
      </c>
      <c r="H20" s="57">
        <v>26</v>
      </c>
      <c r="I20" s="57">
        <v>16</v>
      </c>
      <c r="J20" s="80">
        <v>25</v>
      </c>
      <c r="K20" s="57">
        <v>14</v>
      </c>
      <c r="L20" s="57">
        <v>2</v>
      </c>
      <c r="M20" s="57">
        <v>2</v>
      </c>
      <c r="N20" s="57">
        <v>1</v>
      </c>
      <c r="O20" s="57">
        <v>0</v>
      </c>
      <c r="P20" s="57">
        <v>0</v>
      </c>
      <c r="Q20" s="57">
        <v>0</v>
      </c>
      <c r="R20" s="60">
        <v>0</v>
      </c>
      <c r="S20" s="125">
        <v>8</v>
      </c>
      <c r="T20" s="125">
        <v>7</v>
      </c>
      <c r="U20" s="126">
        <v>0.32</v>
      </c>
      <c r="V20" s="125">
        <v>8</v>
      </c>
      <c r="W20" s="125">
        <v>7</v>
      </c>
      <c r="X20" s="126">
        <v>0.32</v>
      </c>
      <c r="Y20" s="57">
        <v>0</v>
      </c>
      <c r="Z20" s="57">
        <v>0</v>
      </c>
      <c r="AA20" s="57">
        <v>0</v>
      </c>
      <c r="AB20" s="59">
        <v>0</v>
      </c>
      <c r="AC20" s="60">
        <v>1</v>
      </c>
      <c r="AD20" s="60">
        <v>0.98</v>
      </c>
    </row>
    <row r="21" spans="1:30" s="62" customFormat="1" ht="18.75" x14ac:dyDescent="0.3">
      <c r="A21" s="58" t="s">
        <v>72</v>
      </c>
      <c r="B21" s="2">
        <v>26</v>
      </c>
      <c r="C21" s="2">
        <v>14</v>
      </c>
      <c r="D21" s="57">
        <v>2</v>
      </c>
      <c r="E21" s="57">
        <v>2</v>
      </c>
      <c r="F21" s="57">
        <v>1</v>
      </c>
      <c r="G21" s="57">
        <v>0</v>
      </c>
      <c r="H21" s="57">
        <v>25</v>
      </c>
      <c r="I21" s="57">
        <v>12</v>
      </c>
      <c r="J21" s="80">
        <v>25</v>
      </c>
      <c r="K21" s="57">
        <v>12</v>
      </c>
      <c r="L21" s="57">
        <v>0</v>
      </c>
      <c r="M21" s="57">
        <v>0</v>
      </c>
      <c r="N21" s="57">
        <v>0</v>
      </c>
      <c r="O21" s="57">
        <v>0</v>
      </c>
      <c r="P21" s="57">
        <v>1</v>
      </c>
      <c r="Q21" s="57">
        <v>1</v>
      </c>
      <c r="R21" s="60">
        <v>0.04</v>
      </c>
      <c r="S21" s="80">
        <v>8</v>
      </c>
      <c r="T21" s="80">
        <v>7</v>
      </c>
      <c r="U21" s="119">
        <v>0.28000000000000003</v>
      </c>
      <c r="V21" s="80">
        <v>9</v>
      </c>
      <c r="W21" s="80">
        <v>8</v>
      </c>
      <c r="X21" s="119">
        <v>0.36</v>
      </c>
      <c r="Y21" s="57">
        <v>0</v>
      </c>
      <c r="Z21" s="57">
        <v>0</v>
      </c>
      <c r="AA21" s="57">
        <v>0</v>
      </c>
      <c r="AB21" s="59">
        <v>0</v>
      </c>
      <c r="AC21" s="60">
        <v>1</v>
      </c>
      <c r="AD21" s="60">
        <v>0.96</v>
      </c>
    </row>
    <row r="22" spans="1:30" s="62" customFormat="1" ht="18" customHeight="1" x14ac:dyDescent="0.3">
      <c r="A22" s="58" t="s">
        <v>32</v>
      </c>
      <c r="B22" s="2">
        <v>24</v>
      </c>
      <c r="C22" s="2">
        <v>11</v>
      </c>
      <c r="D22" s="57">
        <v>2</v>
      </c>
      <c r="E22" s="57">
        <v>1</v>
      </c>
      <c r="F22" s="57">
        <v>0</v>
      </c>
      <c r="G22" s="57">
        <v>0</v>
      </c>
      <c r="H22" s="57">
        <v>22</v>
      </c>
      <c r="I22" s="57">
        <v>10</v>
      </c>
      <c r="J22" s="80">
        <v>22</v>
      </c>
      <c r="K22" s="57">
        <v>10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60">
        <v>0</v>
      </c>
      <c r="S22" s="57">
        <v>6</v>
      </c>
      <c r="T22" s="57">
        <v>4</v>
      </c>
      <c r="U22" s="60">
        <v>0.27</v>
      </c>
      <c r="V22" s="57">
        <v>6</v>
      </c>
      <c r="W22" s="57">
        <v>4</v>
      </c>
      <c r="X22" s="60">
        <v>0.27</v>
      </c>
      <c r="Y22" s="57">
        <v>0</v>
      </c>
      <c r="Z22" s="57">
        <v>0</v>
      </c>
      <c r="AA22" s="57">
        <v>0</v>
      </c>
      <c r="AB22" s="59">
        <v>0</v>
      </c>
      <c r="AC22" s="60">
        <v>1</v>
      </c>
      <c r="AD22" s="60">
        <v>0.97</v>
      </c>
    </row>
    <row r="23" spans="1:30" ht="18.75" x14ac:dyDescent="0.3">
      <c r="A23" s="58" t="s">
        <v>33</v>
      </c>
      <c r="B23" s="2">
        <v>26</v>
      </c>
      <c r="C23" s="2">
        <v>13</v>
      </c>
      <c r="D23" s="57">
        <v>0</v>
      </c>
      <c r="E23" s="57">
        <v>0</v>
      </c>
      <c r="F23" s="57">
        <v>0</v>
      </c>
      <c r="G23" s="57">
        <v>0</v>
      </c>
      <c r="H23" s="57">
        <v>26</v>
      </c>
      <c r="I23" s="57">
        <v>13</v>
      </c>
      <c r="J23" s="80">
        <v>26</v>
      </c>
      <c r="K23" s="57">
        <v>13</v>
      </c>
      <c r="L23" s="57">
        <v>0</v>
      </c>
      <c r="M23" s="57">
        <v>0</v>
      </c>
      <c r="N23" s="57">
        <v>0</v>
      </c>
      <c r="O23" s="57">
        <v>0</v>
      </c>
      <c r="P23" s="57">
        <v>0</v>
      </c>
      <c r="Q23" s="57">
        <v>0</v>
      </c>
      <c r="R23" s="60">
        <v>0</v>
      </c>
      <c r="S23" s="125">
        <v>8</v>
      </c>
      <c r="T23" s="125">
        <v>4</v>
      </c>
      <c r="U23" s="126">
        <v>0.31</v>
      </c>
      <c r="V23" s="125">
        <v>8</v>
      </c>
      <c r="W23" s="125">
        <v>4</v>
      </c>
      <c r="X23" s="126">
        <v>0.31</v>
      </c>
      <c r="Y23" s="57">
        <v>0</v>
      </c>
      <c r="Z23" s="57">
        <v>0</v>
      </c>
      <c r="AA23" s="57">
        <v>0</v>
      </c>
      <c r="AB23" s="59">
        <v>0</v>
      </c>
      <c r="AC23" s="60">
        <v>1</v>
      </c>
      <c r="AD23" s="60">
        <v>0.98</v>
      </c>
    </row>
    <row r="24" spans="1:30" s="123" customFormat="1" ht="18.75" x14ac:dyDescent="0.3">
      <c r="A24" s="58" t="s">
        <v>34</v>
      </c>
      <c r="B24" s="2">
        <v>22</v>
      </c>
      <c r="C24" s="2">
        <v>10</v>
      </c>
      <c r="D24" s="57">
        <v>0</v>
      </c>
      <c r="E24" s="57">
        <v>0</v>
      </c>
      <c r="F24" s="57">
        <v>1</v>
      </c>
      <c r="G24" s="57">
        <v>1</v>
      </c>
      <c r="H24" s="57">
        <v>23</v>
      </c>
      <c r="I24" s="57">
        <v>11</v>
      </c>
      <c r="J24" s="80">
        <v>23</v>
      </c>
      <c r="K24" s="57">
        <v>11</v>
      </c>
      <c r="L24" s="57">
        <v>0</v>
      </c>
      <c r="M24" s="57">
        <v>0</v>
      </c>
      <c r="N24" s="57">
        <v>0</v>
      </c>
      <c r="O24" s="57">
        <v>0</v>
      </c>
      <c r="P24" s="57">
        <v>0</v>
      </c>
      <c r="Q24" s="57">
        <v>0</v>
      </c>
      <c r="R24" s="60">
        <v>0</v>
      </c>
      <c r="S24" s="80">
        <v>7</v>
      </c>
      <c r="T24" s="80">
        <v>4</v>
      </c>
      <c r="U24" s="119">
        <v>0.3</v>
      </c>
      <c r="V24" s="80">
        <v>7</v>
      </c>
      <c r="W24" s="80">
        <v>4</v>
      </c>
      <c r="X24" s="119">
        <v>0.34</v>
      </c>
      <c r="Y24" s="57">
        <v>0</v>
      </c>
      <c r="Z24" s="57">
        <v>0</v>
      </c>
      <c r="AA24" s="57">
        <v>0</v>
      </c>
      <c r="AB24" s="59">
        <v>0</v>
      </c>
      <c r="AC24" s="60">
        <v>1</v>
      </c>
      <c r="AD24" s="60">
        <v>0.98</v>
      </c>
    </row>
    <row r="25" spans="1:30" s="62" customFormat="1" ht="18.75" x14ac:dyDescent="0.3">
      <c r="A25" s="58" t="s">
        <v>35</v>
      </c>
      <c r="B25" s="2">
        <v>0</v>
      </c>
      <c r="C25" s="2">
        <v>0</v>
      </c>
      <c r="D25" s="57">
        <v>0</v>
      </c>
      <c r="E25" s="57">
        <v>0</v>
      </c>
      <c r="F25" s="57">
        <v>0</v>
      </c>
      <c r="G25" s="57">
        <v>0</v>
      </c>
      <c r="H25" s="57">
        <v>0</v>
      </c>
      <c r="I25" s="57">
        <v>0</v>
      </c>
      <c r="J25" s="80">
        <v>0</v>
      </c>
      <c r="K25" s="57">
        <v>0</v>
      </c>
      <c r="L25" s="57">
        <v>0</v>
      </c>
      <c r="M25" s="57">
        <v>0</v>
      </c>
      <c r="N25" s="57">
        <v>0</v>
      </c>
      <c r="O25" s="57">
        <v>0</v>
      </c>
      <c r="P25" s="57">
        <v>0</v>
      </c>
      <c r="Q25" s="57">
        <v>0</v>
      </c>
      <c r="R25" s="60">
        <v>0</v>
      </c>
      <c r="S25" s="57">
        <v>0</v>
      </c>
      <c r="T25" s="57">
        <v>0</v>
      </c>
      <c r="U25" s="60">
        <v>0</v>
      </c>
      <c r="V25" s="57">
        <v>0</v>
      </c>
      <c r="W25" s="57">
        <v>0</v>
      </c>
      <c r="X25" s="60">
        <v>0</v>
      </c>
      <c r="Y25" s="57">
        <v>0</v>
      </c>
      <c r="Z25" s="57">
        <v>0</v>
      </c>
      <c r="AA25" s="57">
        <v>0</v>
      </c>
      <c r="AB25" s="59">
        <v>0</v>
      </c>
      <c r="AC25" s="60">
        <v>0</v>
      </c>
      <c r="AD25" s="60">
        <v>0</v>
      </c>
    </row>
    <row r="26" spans="1:30" ht="18.75" x14ac:dyDescent="0.3">
      <c r="A26" s="67" t="s">
        <v>36</v>
      </c>
      <c r="B26" s="64">
        <f>B18+B19+B20+B21+B22+B23+B24+B25</f>
        <v>154</v>
      </c>
      <c r="C26" s="64">
        <f t="shared" ref="C26:O26" si="4">C18+C19+C20+C21+C22+C23+C24+C25</f>
        <v>80</v>
      </c>
      <c r="D26" s="64">
        <f t="shared" si="4"/>
        <v>8</v>
      </c>
      <c r="E26" s="64">
        <f t="shared" si="4"/>
        <v>6</v>
      </c>
      <c r="F26" s="64">
        <f t="shared" si="4"/>
        <v>4</v>
      </c>
      <c r="G26" s="64">
        <f t="shared" si="4"/>
        <v>3</v>
      </c>
      <c r="H26" s="64">
        <f t="shared" si="4"/>
        <v>150</v>
      </c>
      <c r="I26" s="64">
        <f t="shared" si="4"/>
        <v>77</v>
      </c>
      <c r="J26" s="124">
        <f t="shared" si="4"/>
        <v>147</v>
      </c>
      <c r="K26" s="64">
        <f t="shared" si="4"/>
        <v>74</v>
      </c>
      <c r="L26" s="64">
        <f t="shared" si="4"/>
        <v>4</v>
      </c>
      <c r="M26" s="64">
        <f t="shared" si="4"/>
        <v>3</v>
      </c>
      <c r="N26" s="64">
        <f t="shared" si="4"/>
        <v>1</v>
      </c>
      <c r="O26" s="64">
        <f t="shared" si="4"/>
        <v>0</v>
      </c>
      <c r="P26" s="64">
        <f t="shared" ref="P26:Q26" si="5">P18+P19+P20+P22+P23+P24+P25</f>
        <v>3</v>
      </c>
      <c r="Q26" s="64">
        <f t="shared" si="5"/>
        <v>3</v>
      </c>
      <c r="R26" s="66">
        <v>0.02</v>
      </c>
      <c r="S26" s="64">
        <f>S18+S19+S20+S22+S23+S24+S25</f>
        <v>40</v>
      </c>
      <c r="T26" s="64">
        <f>T18+T19+T20+T22+T23+T24+T25</f>
        <v>28</v>
      </c>
      <c r="U26" s="66">
        <v>0.31</v>
      </c>
      <c r="V26" s="64">
        <f>V18+V19+V20+V22+V23+V24+V25</f>
        <v>43</v>
      </c>
      <c r="W26" s="64">
        <f>W18+W19+W20+W22+W23+W24+W25</f>
        <v>31</v>
      </c>
      <c r="X26" s="66">
        <v>0.36</v>
      </c>
      <c r="Y26" s="64">
        <v>0</v>
      </c>
      <c r="Z26" s="64">
        <v>0</v>
      </c>
      <c r="AA26" s="64">
        <v>0</v>
      </c>
      <c r="AB26" s="118">
        <v>0</v>
      </c>
      <c r="AC26" s="66">
        <v>1</v>
      </c>
      <c r="AD26" s="66">
        <v>0.97</v>
      </c>
    </row>
    <row r="27" spans="1:30" ht="18.75" x14ac:dyDescent="0.3">
      <c r="A27" s="61" t="s">
        <v>37</v>
      </c>
      <c r="B27" s="2">
        <v>41</v>
      </c>
      <c r="C27" s="2">
        <v>20</v>
      </c>
      <c r="D27" s="57">
        <v>16</v>
      </c>
      <c r="E27" s="57">
        <v>0</v>
      </c>
      <c r="F27" s="57">
        <v>0</v>
      </c>
      <c r="G27" s="57">
        <v>0</v>
      </c>
      <c r="H27" s="57">
        <v>25</v>
      </c>
      <c r="I27" s="57">
        <v>17</v>
      </c>
      <c r="J27" s="80">
        <v>23</v>
      </c>
      <c r="K27" s="57">
        <v>15</v>
      </c>
      <c r="L27" s="57">
        <v>2</v>
      </c>
      <c r="M27" s="57">
        <v>2</v>
      </c>
      <c r="N27" s="57">
        <v>0</v>
      </c>
      <c r="O27" s="57">
        <v>0</v>
      </c>
      <c r="P27" s="57">
        <v>0</v>
      </c>
      <c r="Q27" s="57">
        <v>0</v>
      </c>
      <c r="R27" s="60">
        <v>0</v>
      </c>
      <c r="S27" s="57">
        <v>5</v>
      </c>
      <c r="T27" s="57">
        <v>5</v>
      </c>
      <c r="U27" s="60">
        <v>0.22</v>
      </c>
      <c r="V27" s="57">
        <v>5</v>
      </c>
      <c r="W27" s="57">
        <v>5</v>
      </c>
      <c r="X27" s="60">
        <v>0.22</v>
      </c>
      <c r="Y27" s="57">
        <v>0</v>
      </c>
      <c r="Z27" s="57">
        <v>0</v>
      </c>
      <c r="AA27" s="57">
        <v>0</v>
      </c>
      <c r="AB27" s="59">
        <v>0</v>
      </c>
      <c r="AC27" s="60">
        <v>1</v>
      </c>
      <c r="AD27" s="60">
        <v>0.96</v>
      </c>
    </row>
    <row r="28" spans="1:30" ht="18.75" x14ac:dyDescent="0.3">
      <c r="A28" s="61" t="s">
        <v>38</v>
      </c>
      <c r="B28" s="2">
        <v>28</v>
      </c>
      <c r="C28" s="2">
        <v>18</v>
      </c>
      <c r="D28" s="57">
        <v>0</v>
      </c>
      <c r="E28" s="57">
        <v>0</v>
      </c>
      <c r="F28" s="57">
        <v>0</v>
      </c>
      <c r="G28" s="57">
        <v>0</v>
      </c>
      <c r="H28" s="57">
        <v>28</v>
      </c>
      <c r="I28" s="57">
        <v>18</v>
      </c>
      <c r="J28" s="80">
        <v>28</v>
      </c>
      <c r="K28" s="57">
        <v>18</v>
      </c>
      <c r="L28" s="57">
        <v>0</v>
      </c>
      <c r="M28" s="57">
        <v>0</v>
      </c>
      <c r="N28" s="57">
        <v>0</v>
      </c>
      <c r="O28" s="57">
        <v>0</v>
      </c>
      <c r="P28" s="57">
        <v>1</v>
      </c>
      <c r="Q28" s="57">
        <v>1</v>
      </c>
      <c r="R28" s="60">
        <v>0.04</v>
      </c>
      <c r="S28" s="125">
        <v>9</v>
      </c>
      <c r="T28" s="125">
        <v>8</v>
      </c>
      <c r="U28" s="126">
        <v>0.28000000000000003</v>
      </c>
      <c r="V28" s="125">
        <v>9</v>
      </c>
      <c r="W28" s="125">
        <v>8</v>
      </c>
      <c r="X28" s="126">
        <v>0.32</v>
      </c>
      <c r="Y28" s="57">
        <v>0</v>
      </c>
      <c r="Z28" s="57">
        <v>0</v>
      </c>
      <c r="AA28" s="57">
        <v>0</v>
      </c>
      <c r="AB28" s="59">
        <v>0</v>
      </c>
      <c r="AC28" s="60">
        <v>1</v>
      </c>
      <c r="AD28" s="60">
        <v>0.97</v>
      </c>
    </row>
    <row r="29" spans="1:30" ht="18.75" x14ac:dyDescent="0.3">
      <c r="A29" s="67" t="s">
        <v>39</v>
      </c>
      <c r="B29" s="64">
        <f>B27+B28</f>
        <v>69</v>
      </c>
      <c r="C29" s="64">
        <f t="shared" ref="C29:G29" si="6">C27+C28</f>
        <v>38</v>
      </c>
      <c r="D29" s="64">
        <f t="shared" si="6"/>
        <v>16</v>
      </c>
      <c r="E29" s="64">
        <f t="shared" si="6"/>
        <v>0</v>
      </c>
      <c r="F29" s="64">
        <f t="shared" si="6"/>
        <v>0</v>
      </c>
      <c r="G29" s="64">
        <f t="shared" si="6"/>
        <v>0</v>
      </c>
      <c r="H29" s="64">
        <f t="shared" ref="H29:M29" si="7">H27+H28</f>
        <v>53</v>
      </c>
      <c r="I29" s="64">
        <f t="shared" si="7"/>
        <v>35</v>
      </c>
      <c r="J29" s="124">
        <f t="shared" si="7"/>
        <v>51</v>
      </c>
      <c r="K29" s="64">
        <f t="shared" si="7"/>
        <v>33</v>
      </c>
      <c r="L29" s="64">
        <f t="shared" si="7"/>
        <v>2</v>
      </c>
      <c r="M29" s="64">
        <f t="shared" si="7"/>
        <v>2</v>
      </c>
      <c r="N29" s="64">
        <f t="shared" ref="N29:O29" si="8">N27+N28</f>
        <v>0</v>
      </c>
      <c r="O29" s="64">
        <f t="shared" si="8"/>
        <v>0</v>
      </c>
      <c r="P29" s="64">
        <f t="shared" ref="P29:Q29" si="9">P27+P28</f>
        <v>1</v>
      </c>
      <c r="Q29" s="64">
        <f t="shared" si="9"/>
        <v>1</v>
      </c>
      <c r="R29" s="66">
        <v>0.02</v>
      </c>
      <c r="S29" s="64">
        <f t="shared" ref="S29:T29" si="10">S27+S28</f>
        <v>14</v>
      </c>
      <c r="T29" s="64">
        <f t="shared" si="10"/>
        <v>13</v>
      </c>
      <c r="U29" s="66">
        <v>0.25</v>
      </c>
      <c r="V29" s="64">
        <f t="shared" ref="V29:W29" si="11">V27+V28</f>
        <v>14</v>
      </c>
      <c r="W29" s="64">
        <f t="shared" si="11"/>
        <v>13</v>
      </c>
      <c r="X29" s="66">
        <v>0.27</v>
      </c>
      <c r="Y29" s="64">
        <v>0</v>
      </c>
      <c r="Z29" s="64">
        <v>0</v>
      </c>
      <c r="AA29" s="64">
        <v>0</v>
      </c>
      <c r="AB29" s="118">
        <v>0</v>
      </c>
      <c r="AC29" s="66">
        <v>1</v>
      </c>
      <c r="AD29" s="66">
        <v>0.97</v>
      </c>
    </row>
    <row r="30" spans="1:30" ht="18.75" x14ac:dyDescent="0.3">
      <c r="A30" s="67" t="s">
        <v>40</v>
      </c>
      <c r="B30" s="64">
        <f>B17+B26+B29</f>
        <v>343</v>
      </c>
      <c r="C30" s="64">
        <f t="shared" ref="C30:G30" si="12">C17+C26+C29</f>
        <v>190</v>
      </c>
      <c r="D30" s="64">
        <f t="shared" si="12"/>
        <v>37</v>
      </c>
      <c r="E30" s="64">
        <f t="shared" si="12"/>
        <v>13</v>
      </c>
      <c r="F30" s="64">
        <f t="shared" si="12"/>
        <v>11</v>
      </c>
      <c r="G30" s="64">
        <f t="shared" si="12"/>
        <v>8</v>
      </c>
      <c r="H30" s="64">
        <f t="shared" ref="H30" si="13">H17+H26+H29</f>
        <v>360</v>
      </c>
      <c r="I30" s="64">
        <f t="shared" ref="I30:M30" si="14">I17+I26+I29</f>
        <v>207</v>
      </c>
      <c r="J30" s="124">
        <f t="shared" si="14"/>
        <v>352</v>
      </c>
      <c r="K30" s="64">
        <f t="shared" si="14"/>
        <v>200</v>
      </c>
      <c r="L30" s="64">
        <f t="shared" si="14"/>
        <v>13</v>
      </c>
      <c r="M30" s="64">
        <f t="shared" si="14"/>
        <v>9</v>
      </c>
      <c r="N30" s="64">
        <f t="shared" ref="N30:O30" si="15">N17+N26+N29</f>
        <v>5</v>
      </c>
      <c r="O30" s="64">
        <f t="shared" si="15"/>
        <v>2</v>
      </c>
      <c r="P30" s="64">
        <f t="shared" ref="P30:Q30" si="16">P17+P26+P29</f>
        <v>12</v>
      </c>
      <c r="Q30" s="64">
        <f t="shared" si="16"/>
        <v>12</v>
      </c>
      <c r="R30" s="66">
        <v>0.06</v>
      </c>
      <c r="S30" s="64">
        <f>S17+S26+S29</f>
        <v>74</v>
      </c>
      <c r="T30" s="64">
        <f>T17+T26+T29</f>
        <v>57</v>
      </c>
      <c r="U30" s="66">
        <v>0.26</v>
      </c>
      <c r="V30" s="64">
        <f>V17+V26+V29</f>
        <v>85</v>
      </c>
      <c r="W30" s="64">
        <f>W17+W26+W29</f>
        <v>68</v>
      </c>
      <c r="X30" s="66">
        <v>0.37</v>
      </c>
      <c r="Y30" s="64">
        <v>0</v>
      </c>
      <c r="Z30" s="64">
        <v>0</v>
      </c>
      <c r="AA30" s="64">
        <v>0</v>
      </c>
      <c r="AB30" s="118">
        <v>0</v>
      </c>
      <c r="AC30" s="66">
        <v>1</v>
      </c>
      <c r="AD30" s="66">
        <v>0.98</v>
      </c>
    </row>
    <row r="31" spans="1:30" ht="25.5" customHeight="1" x14ac:dyDescent="0.25">
      <c r="A31" s="68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1:30" ht="27.6" customHeight="1" x14ac:dyDescent="0.3">
      <c r="A32" s="68"/>
      <c r="B32" s="69" t="s">
        <v>41</v>
      </c>
      <c r="C32" s="69"/>
      <c r="D32" s="69"/>
      <c r="E32" s="69"/>
      <c r="F32" s="69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1:18" ht="13.15" customHeight="1" x14ac:dyDescent="0.35">
      <c r="A33" s="68"/>
      <c r="B33" s="69"/>
      <c r="C33" s="69"/>
      <c r="D33" s="69"/>
      <c r="E33" s="69"/>
      <c r="F33" s="69"/>
      <c r="G33" s="36"/>
      <c r="H33" s="36"/>
      <c r="I33" s="36"/>
      <c r="J33" s="36"/>
      <c r="K33" s="36"/>
      <c r="L33" s="36"/>
      <c r="M33" s="36"/>
      <c r="N33" s="36"/>
      <c r="O33" s="36"/>
      <c r="P33" s="68"/>
      <c r="Q33" s="68"/>
      <c r="R33" s="68"/>
    </row>
    <row r="34" spans="1:18" ht="23.25" x14ac:dyDescent="0.35">
      <c r="B34" s="69" t="s">
        <v>42</v>
      </c>
      <c r="C34" s="69"/>
      <c r="D34" s="69"/>
      <c r="E34" s="69"/>
      <c r="F34" s="69"/>
      <c r="G34" s="36"/>
      <c r="H34" s="36"/>
      <c r="I34" s="36"/>
      <c r="J34" s="36"/>
      <c r="K34" s="36"/>
      <c r="L34" s="36"/>
      <c r="M34" s="36"/>
      <c r="N34" s="36"/>
    </row>
    <row r="35" spans="1:18" ht="23.25" x14ac:dyDescent="0.35">
      <c r="E35" s="36"/>
      <c r="F35" s="36"/>
      <c r="G35" s="36"/>
      <c r="H35" s="36"/>
      <c r="I35" s="36"/>
      <c r="J35" s="36"/>
      <c r="K35" s="36"/>
      <c r="L35" s="36"/>
      <c r="M35" s="36"/>
      <c r="N35" s="36"/>
    </row>
    <row r="40" spans="1:18" ht="23.25" x14ac:dyDescent="0.35"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68"/>
    </row>
    <row r="41" spans="1:18" ht="23.25" x14ac:dyDescent="0.35">
      <c r="F41" s="36"/>
      <c r="G41" s="36"/>
      <c r="H41" s="36"/>
      <c r="I41" s="36"/>
      <c r="J41" s="36"/>
      <c r="K41" s="36"/>
      <c r="L41" s="36"/>
      <c r="M41" s="36"/>
      <c r="N41" s="36"/>
      <c r="O41" s="36"/>
    </row>
    <row r="42" spans="1:18" ht="23.25" x14ac:dyDescent="0.35">
      <c r="F42" s="36"/>
      <c r="G42" s="36"/>
      <c r="H42" s="36"/>
      <c r="I42" s="36"/>
      <c r="J42" s="36"/>
      <c r="K42" s="36"/>
      <c r="L42" s="36"/>
      <c r="M42" s="36"/>
      <c r="N42" s="36"/>
      <c r="O42" s="36"/>
    </row>
  </sheetData>
  <pageMargins left="0.7" right="0.7" top="0.75" bottom="0.75" header="0.3" footer="0.3"/>
  <pageSetup paperSize="9" scale="5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abSelected="1" topLeftCell="A4" zoomScale="70" zoomScaleNormal="70" workbookViewId="0">
      <selection activeCell="V26" sqref="V26"/>
    </sheetView>
  </sheetViews>
  <sheetFormatPr defaultColWidth="9.140625" defaultRowHeight="15" x14ac:dyDescent="0.25"/>
  <cols>
    <col min="1" max="1" width="9.140625" style="4"/>
    <col min="2" max="2" width="9.7109375" style="4" bestFit="1" customWidth="1"/>
    <col min="3" max="4" width="9.140625" style="4"/>
    <col min="5" max="5" width="9.140625" style="4" customWidth="1"/>
    <col min="6" max="16" width="9.140625" style="4"/>
    <col min="17" max="17" width="9.7109375" style="4" customWidth="1"/>
    <col min="18" max="16384" width="9.140625" style="4"/>
  </cols>
  <sheetData>
    <row r="1" spans="1:21" ht="23.25" x14ac:dyDescent="0.35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 ht="23.25" x14ac:dyDescent="0.35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ht="23.25" x14ac:dyDescent="0.35">
      <c r="A3" s="15" t="s">
        <v>77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4"/>
    </row>
    <row r="4" spans="1:21" ht="23.25" x14ac:dyDescent="0.35">
      <c r="A4" s="15"/>
      <c r="B4" s="17" t="s">
        <v>0</v>
      </c>
      <c r="C4" s="17"/>
      <c r="D4" s="17"/>
      <c r="E4" s="17"/>
      <c r="F4" s="17"/>
      <c r="G4" s="17"/>
      <c r="H4" s="17"/>
      <c r="I4" s="17"/>
      <c r="J4" s="17"/>
      <c r="K4" s="16"/>
      <c r="L4" s="16"/>
      <c r="M4" s="16"/>
      <c r="N4" s="16"/>
      <c r="O4" s="16"/>
      <c r="P4" s="16"/>
      <c r="Q4" s="16"/>
      <c r="R4" s="16"/>
      <c r="S4" s="16"/>
      <c r="T4" s="18"/>
    </row>
    <row r="5" spans="1:21" ht="18.75" x14ac:dyDescent="0.3">
      <c r="A5" s="19" t="s">
        <v>1</v>
      </c>
      <c r="B5" s="20" t="s">
        <v>43</v>
      </c>
      <c r="C5" s="21"/>
      <c r="D5" s="20" t="s">
        <v>2</v>
      </c>
      <c r="E5" s="21"/>
      <c r="F5" s="20" t="s">
        <v>3</v>
      </c>
      <c r="G5" s="22"/>
      <c r="H5" s="22"/>
      <c r="I5" s="21"/>
      <c r="J5" s="22" t="s">
        <v>4</v>
      </c>
      <c r="K5" s="22"/>
      <c r="L5" s="21"/>
      <c r="M5" s="20" t="s">
        <v>5</v>
      </c>
      <c r="N5" s="22"/>
      <c r="O5" s="21"/>
      <c r="P5" s="20" t="s">
        <v>6</v>
      </c>
      <c r="Q5" s="22"/>
      <c r="R5" s="20" t="s">
        <v>7</v>
      </c>
      <c r="S5" s="20" t="s">
        <v>8</v>
      </c>
      <c r="T5" s="19" t="s">
        <v>9</v>
      </c>
      <c r="U5" s="19" t="s">
        <v>10</v>
      </c>
    </row>
    <row r="6" spans="1:21" ht="18.75" x14ac:dyDescent="0.3">
      <c r="A6" s="23"/>
      <c r="B6" s="24" t="s">
        <v>11</v>
      </c>
      <c r="C6" s="25"/>
      <c r="D6" s="24" t="s">
        <v>11</v>
      </c>
      <c r="E6" s="25"/>
      <c r="F6" s="26"/>
      <c r="G6" s="27"/>
      <c r="H6" s="27"/>
      <c r="I6" s="28"/>
      <c r="J6" s="29" t="s">
        <v>12</v>
      </c>
      <c r="K6" s="29"/>
      <c r="L6" s="25"/>
      <c r="M6" s="24" t="s">
        <v>13</v>
      </c>
      <c r="N6" s="29"/>
      <c r="O6" s="25"/>
      <c r="P6" s="24" t="s">
        <v>14</v>
      </c>
      <c r="Q6" s="29"/>
      <c r="R6" s="24" t="s">
        <v>15</v>
      </c>
      <c r="S6" s="24" t="s">
        <v>16</v>
      </c>
      <c r="T6" s="23" t="s">
        <v>16</v>
      </c>
      <c r="U6" s="23"/>
    </row>
    <row r="7" spans="1:21" ht="18.75" x14ac:dyDescent="0.3">
      <c r="A7" s="23"/>
      <c r="B7" s="26" t="s">
        <v>17</v>
      </c>
      <c r="C7" s="28"/>
      <c r="D7" s="26" t="s">
        <v>17</v>
      </c>
      <c r="E7" s="28"/>
      <c r="F7" s="30" t="s">
        <v>18</v>
      </c>
      <c r="G7" s="31"/>
      <c r="H7" s="30" t="s">
        <v>19</v>
      </c>
      <c r="I7" s="31"/>
      <c r="J7" s="27" t="s">
        <v>17</v>
      </c>
      <c r="K7" s="27"/>
      <c r="L7" s="28"/>
      <c r="M7" s="26"/>
      <c r="N7" s="27"/>
      <c r="O7" s="28"/>
      <c r="P7" s="26" t="s">
        <v>13</v>
      </c>
      <c r="Q7" s="27"/>
      <c r="R7" s="24"/>
      <c r="S7" s="24"/>
      <c r="T7" s="23"/>
      <c r="U7" s="32"/>
    </row>
    <row r="8" spans="1:21" ht="18.75" x14ac:dyDescent="0.3">
      <c r="A8" s="32"/>
      <c r="B8" s="2" t="s">
        <v>20</v>
      </c>
      <c r="C8" s="2" t="s">
        <v>21</v>
      </c>
      <c r="D8" s="2" t="s">
        <v>20</v>
      </c>
      <c r="E8" s="2" t="s">
        <v>21</v>
      </c>
      <c r="F8" s="2" t="s">
        <v>20</v>
      </c>
      <c r="G8" s="2" t="s">
        <v>21</v>
      </c>
      <c r="H8" s="2" t="s">
        <v>20</v>
      </c>
      <c r="I8" s="2" t="s">
        <v>21</v>
      </c>
      <c r="J8" s="2" t="s">
        <v>20</v>
      </c>
      <c r="K8" s="2" t="s">
        <v>21</v>
      </c>
      <c r="L8" s="2" t="s">
        <v>22</v>
      </c>
      <c r="M8" s="2" t="s">
        <v>20</v>
      </c>
      <c r="N8" s="2" t="s">
        <v>21</v>
      </c>
      <c r="O8" s="2" t="s">
        <v>22</v>
      </c>
      <c r="P8" s="2" t="s">
        <v>20</v>
      </c>
      <c r="Q8" s="2" t="s">
        <v>21</v>
      </c>
      <c r="R8" s="26"/>
      <c r="S8" s="26"/>
      <c r="T8" s="32"/>
      <c r="U8" s="2"/>
    </row>
    <row r="9" spans="1:21" ht="18.75" x14ac:dyDescent="0.3">
      <c r="A9" s="8" t="s">
        <v>23</v>
      </c>
      <c r="B9" s="57">
        <v>21</v>
      </c>
      <c r="C9" s="57">
        <v>12</v>
      </c>
      <c r="D9" s="2">
        <v>21</v>
      </c>
      <c r="E9" s="2">
        <v>12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11">
        <v>1</v>
      </c>
      <c r="T9" s="12">
        <v>0.98</v>
      </c>
      <c r="U9" s="2">
        <v>0</v>
      </c>
    </row>
    <row r="10" spans="1:21" ht="18.75" x14ac:dyDescent="0.3">
      <c r="A10" s="8" t="s">
        <v>24</v>
      </c>
      <c r="B10" s="57">
        <v>23</v>
      </c>
      <c r="C10" s="57">
        <v>13</v>
      </c>
      <c r="D10" s="2">
        <v>22</v>
      </c>
      <c r="E10" s="2">
        <v>12</v>
      </c>
      <c r="F10" s="2">
        <v>0</v>
      </c>
      <c r="G10" s="2">
        <v>0</v>
      </c>
      <c r="H10" s="2">
        <v>1</v>
      </c>
      <c r="I10" s="2">
        <v>1</v>
      </c>
      <c r="J10" s="2">
        <v>0</v>
      </c>
      <c r="K10" s="2">
        <v>0</v>
      </c>
      <c r="L10" s="3">
        <v>0</v>
      </c>
      <c r="M10" s="2">
        <v>0</v>
      </c>
      <c r="N10" s="2">
        <v>0</v>
      </c>
      <c r="O10" s="3">
        <v>0</v>
      </c>
      <c r="P10" s="2">
        <v>0</v>
      </c>
      <c r="Q10" s="2">
        <v>0</v>
      </c>
      <c r="R10" s="3">
        <v>0</v>
      </c>
      <c r="S10" s="11">
        <v>1</v>
      </c>
      <c r="T10" s="12">
        <v>0.99</v>
      </c>
      <c r="U10" s="2">
        <v>0</v>
      </c>
    </row>
    <row r="11" spans="1:21" ht="18.75" x14ac:dyDescent="0.3">
      <c r="A11" s="1" t="s">
        <v>25</v>
      </c>
      <c r="B11" s="57">
        <v>20</v>
      </c>
      <c r="C11" s="57">
        <v>11</v>
      </c>
      <c r="D11" s="2">
        <v>20</v>
      </c>
      <c r="E11" s="2">
        <v>11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3">
        <v>0</v>
      </c>
      <c r="M11" s="2">
        <v>0</v>
      </c>
      <c r="N11" s="2">
        <v>0</v>
      </c>
      <c r="O11" s="3">
        <v>0</v>
      </c>
      <c r="P11" s="2">
        <v>0</v>
      </c>
      <c r="Q11" s="2">
        <v>0</v>
      </c>
      <c r="R11" s="3">
        <v>0</v>
      </c>
      <c r="S11" s="11">
        <v>1</v>
      </c>
      <c r="T11" s="12">
        <v>0.99</v>
      </c>
      <c r="U11" s="2">
        <v>0</v>
      </c>
    </row>
    <row r="12" spans="1:21" ht="18.75" x14ac:dyDescent="0.3">
      <c r="A12" s="8" t="s">
        <v>26</v>
      </c>
      <c r="B12" s="57">
        <v>18</v>
      </c>
      <c r="C12" s="57">
        <v>12</v>
      </c>
      <c r="D12" s="2">
        <v>18</v>
      </c>
      <c r="E12" s="2">
        <v>12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3">
        <v>0</v>
      </c>
      <c r="M12" s="2">
        <v>0</v>
      </c>
      <c r="N12" s="2">
        <v>0</v>
      </c>
      <c r="O12" s="3">
        <v>0</v>
      </c>
      <c r="P12" s="2">
        <v>0</v>
      </c>
      <c r="Q12" s="2">
        <v>0</v>
      </c>
      <c r="R12" s="3">
        <v>0</v>
      </c>
      <c r="S12" s="11">
        <v>1</v>
      </c>
      <c r="T12" s="12">
        <v>0.99</v>
      </c>
      <c r="U12" s="2">
        <v>0</v>
      </c>
    </row>
    <row r="13" spans="1:21" ht="18.75" x14ac:dyDescent="0.3">
      <c r="A13" s="8" t="s">
        <v>27</v>
      </c>
      <c r="B13" s="57">
        <v>18</v>
      </c>
      <c r="C13" s="57">
        <v>13</v>
      </c>
      <c r="D13" s="2">
        <v>20</v>
      </c>
      <c r="E13" s="2">
        <v>14</v>
      </c>
      <c r="F13" s="2">
        <v>2</v>
      </c>
      <c r="G13" s="2">
        <v>1</v>
      </c>
      <c r="H13" s="2">
        <v>0</v>
      </c>
      <c r="I13" s="2">
        <v>0</v>
      </c>
      <c r="J13" s="2">
        <v>2</v>
      </c>
      <c r="K13" s="2">
        <v>2</v>
      </c>
      <c r="L13" s="3">
        <v>0.1</v>
      </c>
      <c r="M13" s="2">
        <v>8</v>
      </c>
      <c r="N13" s="2">
        <v>7</v>
      </c>
      <c r="O13" s="3">
        <v>0.4</v>
      </c>
      <c r="P13" s="2">
        <v>10</v>
      </c>
      <c r="Q13" s="2">
        <v>9</v>
      </c>
      <c r="R13" s="3">
        <v>0.5</v>
      </c>
      <c r="S13" s="11">
        <v>1</v>
      </c>
      <c r="T13" s="12">
        <v>0.99</v>
      </c>
      <c r="U13" s="2">
        <v>0</v>
      </c>
    </row>
    <row r="14" spans="1:21" ht="18" customHeight="1" x14ac:dyDescent="0.3">
      <c r="A14" s="8" t="s">
        <v>44</v>
      </c>
      <c r="B14" s="57">
        <v>20</v>
      </c>
      <c r="C14" s="57">
        <v>12</v>
      </c>
      <c r="D14" s="2">
        <v>20</v>
      </c>
      <c r="E14" s="2">
        <v>12</v>
      </c>
      <c r="F14" s="2">
        <v>0</v>
      </c>
      <c r="G14" s="2">
        <v>0</v>
      </c>
      <c r="H14" s="2">
        <v>0</v>
      </c>
      <c r="I14" s="2">
        <v>0</v>
      </c>
      <c r="J14" s="2">
        <v>1</v>
      </c>
      <c r="K14" s="2">
        <v>1</v>
      </c>
      <c r="L14" s="3">
        <v>0.05</v>
      </c>
      <c r="M14" s="2">
        <v>9</v>
      </c>
      <c r="N14" s="2">
        <v>8</v>
      </c>
      <c r="O14" s="3">
        <v>0.45</v>
      </c>
      <c r="P14" s="2">
        <v>10</v>
      </c>
      <c r="Q14" s="2">
        <v>9</v>
      </c>
      <c r="R14" s="3">
        <v>0.5</v>
      </c>
      <c r="S14" s="11">
        <v>1</v>
      </c>
      <c r="T14" s="12">
        <v>0.99</v>
      </c>
      <c r="U14" s="2">
        <v>0</v>
      </c>
    </row>
    <row r="15" spans="1:21" ht="18" customHeight="1" x14ac:dyDescent="0.3">
      <c r="A15" s="8" t="s">
        <v>28</v>
      </c>
      <c r="B15" s="57">
        <v>19</v>
      </c>
      <c r="C15" s="57">
        <v>11</v>
      </c>
      <c r="D15" s="2">
        <v>19</v>
      </c>
      <c r="E15" s="2">
        <v>11</v>
      </c>
      <c r="F15" s="2">
        <v>0</v>
      </c>
      <c r="G15" s="2">
        <v>0</v>
      </c>
      <c r="H15" s="2">
        <v>0</v>
      </c>
      <c r="I15" s="2">
        <v>0</v>
      </c>
      <c r="J15" s="2">
        <v>3</v>
      </c>
      <c r="K15" s="2">
        <v>3</v>
      </c>
      <c r="L15" s="3">
        <v>0.15</v>
      </c>
      <c r="M15" s="2">
        <v>5</v>
      </c>
      <c r="N15" s="2">
        <v>4</v>
      </c>
      <c r="O15" s="3">
        <v>0.26</v>
      </c>
      <c r="P15" s="2">
        <v>8</v>
      </c>
      <c r="Q15" s="2">
        <v>7</v>
      </c>
      <c r="R15" s="3">
        <v>0.41</v>
      </c>
      <c r="S15" s="11">
        <v>1</v>
      </c>
      <c r="T15" s="12">
        <v>0.99</v>
      </c>
      <c r="U15" s="2"/>
    </row>
    <row r="16" spans="1:21" s="9" customFormat="1" ht="18.75" x14ac:dyDescent="0.3">
      <c r="A16" s="8" t="s">
        <v>71</v>
      </c>
      <c r="B16" s="57">
        <v>15</v>
      </c>
      <c r="C16" s="57">
        <v>9</v>
      </c>
      <c r="D16" s="2">
        <v>15</v>
      </c>
      <c r="E16" s="2">
        <v>9</v>
      </c>
      <c r="F16" s="2">
        <v>0</v>
      </c>
      <c r="G16" s="2">
        <v>0</v>
      </c>
      <c r="H16" s="2">
        <v>0</v>
      </c>
      <c r="I16" s="2">
        <v>0</v>
      </c>
      <c r="J16" s="2">
        <v>2</v>
      </c>
      <c r="K16" s="2">
        <v>2</v>
      </c>
      <c r="L16" s="3">
        <v>0.13</v>
      </c>
      <c r="M16" s="2">
        <v>4</v>
      </c>
      <c r="N16" s="2">
        <v>4</v>
      </c>
      <c r="O16" s="3">
        <v>0.27</v>
      </c>
      <c r="P16" s="2">
        <v>6</v>
      </c>
      <c r="Q16" s="2">
        <v>6</v>
      </c>
      <c r="R16" s="3">
        <v>0.4</v>
      </c>
      <c r="S16" s="11">
        <v>1</v>
      </c>
      <c r="T16" s="3">
        <v>0.99</v>
      </c>
      <c r="U16" s="2">
        <v>0</v>
      </c>
    </row>
    <row r="17" spans="1:21" ht="18.75" x14ac:dyDescent="0.3">
      <c r="A17" s="127" t="s">
        <v>29</v>
      </c>
      <c r="B17" s="5">
        <f>B9+B10+B11+B12+B13+B14+B15+B16</f>
        <v>154</v>
      </c>
      <c r="C17" s="5">
        <f t="shared" ref="C17:K17" si="0">C9+C10+C11+C12+C13+C14+C15+C16</f>
        <v>93</v>
      </c>
      <c r="D17" s="5">
        <f t="shared" si="0"/>
        <v>155</v>
      </c>
      <c r="E17" s="5">
        <f t="shared" si="0"/>
        <v>93</v>
      </c>
      <c r="F17" s="5">
        <f t="shared" si="0"/>
        <v>2</v>
      </c>
      <c r="G17" s="5">
        <f t="shared" si="0"/>
        <v>1</v>
      </c>
      <c r="H17" s="5">
        <f t="shared" si="0"/>
        <v>1</v>
      </c>
      <c r="I17" s="5">
        <f t="shared" si="0"/>
        <v>1</v>
      </c>
      <c r="J17" s="5">
        <f t="shared" si="0"/>
        <v>8</v>
      </c>
      <c r="K17" s="5">
        <f t="shared" si="0"/>
        <v>8</v>
      </c>
      <c r="L17" s="128" t="s">
        <v>79</v>
      </c>
      <c r="M17" s="5">
        <f>M9+M10+M11+M12+M13+M14+M15+M16</f>
        <v>26</v>
      </c>
      <c r="N17" s="5">
        <f>N9+N10+N11+N12+N13+N14+N15+N16</f>
        <v>23</v>
      </c>
      <c r="O17" s="7">
        <v>0.35</v>
      </c>
      <c r="P17" s="5">
        <f>P9+P10+P11+P12+P13+P14+P15+P16</f>
        <v>34</v>
      </c>
      <c r="Q17" s="5">
        <f>Q9+Q10+Q11+Q12+Q13+Q14+Q15+Q16</f>
        <v>31</v>
      </c>
      <c r="R17" s="7">
        <v>0.45</v>
      </c>
      <c r="S17" s="11">
        <v>1</v>
      </c>
      <c r="T17" s="7">
        <v>0.99</v>
      </c>
      <c r="U17" s="5">
        <v>0</v>
      </c>
    </row>
    <row r="18" spans="1:21" ht="18.75" x14ac:dyDescent="0.3">
      <c r="A18" s="1" t="s">
        <v>30</v>
      </c>
      <c r="B18" s="57">
        <v>26</v>
      </c>
      <c r="C18" s="57">
        <v>14</v>
      </c>
      <c r="D18" s="2">
        <v>26</v>
      </c>
      <c r="E18" s="2">
        <v>14</v>
      </c>
      <c r="F18" s="2">
        <v>0</v>
      </c>
      <c r="G18" s="2">
        <v>0</v>
      </c>
      <c r="H18" s="2">
        <v>0</v>
      </c>
      <c r="I18" s="2">
        <v>0</v>
      </c>
      <c r="J18" s="2">
        <v>5</v>
      </c>
      <c r="K18" s="2">
        <v>5</v>
      </c>
      <c r="L18" s="3">
        <v>0.19</v>
      </c>
      <c r="M18" s="2">
        <v>10</v>
      </c>
      <c r="N18" s="2">
        <v>8</v>
      </c>
      <c r="O18" s="3">
        <v>0.38</v>
      </c>
      <c r="P18" s="2">
        <v>15</v>
      </c>
      <c r="Q18" s="2">
        <v>13</v>
      </c>
      <c r="R18" s="3">
        <v>0.56999999999999995</v>
      </c>
      <c r="S18" s="3">
        <v>1</v>
      </c>
      <c r="T18" s="3">
        <v>0.98</v>
      </c>
      <c r="U18" s="2">
        <v>0</v>
      </c>
    </row>
    <row r="19" spans="1:21" s="9" customFormat="1" ht="18.75" x14ac:dyDescent="0.3">
      <c r="A19" s="8" t="s">
        <v>78</v>
      </c>
      <c r="B19" s="57">
        <v>25</v>
      </c>
      <c r="C19" s="57">
        <v>14</v>
      </c>
      <c r="D19" s="2">
        <v>24</v>
      </c>
      <c r="E19" s="2">
        <v>14</v>
      </c>
      <c r="F19" s="2">
        <v>0</v>
      </c>
      <c r="G19" s="2">
        <v>0</v>
      </c>
      <c r="H19" s="2">
        <v>1</v>
      </c>
      <c r="I19" s="2">
        <v>0</v>
      </c>
      <c r="J19" s="2">
        <v>1</v>
      </c>
      <c r="K19" s="2">
        <v>0</v>
      </c>
      <c r="L19" s="3">
        <v>0.04</v>
      </c>
      <c r="M19" s="2">
        <v>3</v>
      </c>
      <c r="N19" s="2">
        <v>3</v>
      </c>
      <c r="O19" s="3">
        <v>0.17</v>
      </c>
      <c r="P19" s="2">
        <v>4</v>
      </c>
      <c r="Q19" s="2">
        <v>3</v>
      </c>
      <c r="R19" s="3">
        <v>0.17</v>
      </c>
      <c r="S19" s="3">
        <v>1</v>
      </c>
      <c r="T19" s="3">
        <v>0.95</v>
      </c>
      <c r="U19" s="2">
        <v>0</v>
      </c>
    </row>
    <row r="20" spans="1:21" s="9" customFormat="1" ht="18.75" x14ac:dyDescent="0.3">
      <c r="A20" s="8" t="s">
        <v>72</v>
      </c>
      <c r="B20" s="57">
        <v>25</v>
      </c>
      <c r="C20" s="57">
        <v>12</v>
      </c>
      <c r="D20" s="2">
        <v>25</v>
      </c>
      <c r="E20" s="2">
        <v>12</v>
      </c>
      <c r="F20" s="2">
        <v>0</v>
      </c>
      <c r="G20" s="2">
        <v>0</v>
      </c>
      <c r="H20" s="2">
        <v>0</v>
      </c>
      <c r="I20" s="2">
        <v>0</v>
      </c>
      <c r="J20" s="2">
        <v>2</v>
      </c>
      <c r="K20" s="2">
        <v>2</v>
      </c>
      <c r="L20" s="3">
        <v>0.08</v>
      </c>
      <c r="M20" s="2">
        <v>7</v>
      </c>
      <c r="N20" s="2">
        <v>7</v>
      </c>
      <c r="O20" s="3">
        <v>0.28000000000000003</v>
      </c>
      <c r="P20" s="2">
        <v>9</v>
      </c>
      <c r="Q20" s="2">
        <v>9</v>
      </c>
      <c r="R20" s="3">
        <v>0.36</v>
      </c>
      <c r="S20" s="3">
        <v>1</v>
      </c>
      <c r="T20" s="3">
        <v>0.96</v>
      </c>
      <c r="U20" s="2">
        <v>0</v>
      </c>
    </row>
    <row r="21" spans="1:21" s="9" customFormat="1" ht="18" customHeight="1" x14ac:dyDescent="0.3">
      <c r="A21" s="8" t="s">
        <v>32</v>
      </c>
      <c r="B21" s="57">
        <v>22</v>
      </c>
      <c r="C21" s="57">
        <v>10</v>
      </c>
      <c r="D21" s="2">
        <v>23</v>
      </c>
      <c r="E21" s="2">
        <v>10</v>
      </c>
      <c r="F21" s="2">
        <v>1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3">
        <v>0</v>
      </c>
      <c r="M21" s="2">
        <v>5</v>
      </c>
      <c r="N21" s="2">
        <v>4</v>
      </c>
      <c r="O21" s="3">
        <v>0.22</v>
      </c>
      <c r="P21" s="2">
        <v>5</v>
      </c>
      <c r="Q21" s="2">
        <v>4</v>
      </c>
      <c r="R21" s="3">
        <v>0.22</v>
      </c>
      <c r="S21" s="3">
        <v>1</v>
      </c>
      <c r="T21" s="3">
        <v>0.97</v>
      </c>
      <c r="U21" s="3">
        <v>0</v>
      </c>
    </row>
    <row r="22" spans="1:21" ht="18.75" x14ac:dyDescent="0.3">
      <c r="A22" s="8" t="s">
        <v>33</v>
      </c>
      <c r="B22" s="57">
        <v>26</v>
      </c>
      <c r="C22" s="57">
        <v>13</v>
      </c>
      <c r="D22" s="2">
        <v>26</v>
      </c>
      <c r="E22" s="2">
        <v>13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3">
        <v>0</v>
      </c>
      <c r="M22" s="2">
        <v>7</v>
      </c>
      <c r="N22" s="2">
        <v>7</v>
      </c>
      <c r="O22" s="3">
        <v>0.33</v>
      </c>
      <c r="P22" s="2">
        <v>7</v>
      </c>
      <c r="Q22" s="2">
        <v>7</v>
      </c>
      <c r="R22" s="3">
        <v>0.27</v>
      </c>
      <c r="S22" s="3">
        <v>1</v>
      </c>
      <c r="T22" s="3">
        <v>0.97</v>
      </c>
      <c r="U22" s="3">
        <v>0</v>
      </c>
    </row>
    <row r="23" spans="1:21" s="10" customFormat="1" ht="18.75" x14ac:dyDescent="0.3">
      <c r="A23" s="8" t="s">
        <v>34</v>
      </c>
      <c r="B23" s="57">
        <v>23</v>
      </c>
      <c r="C23" s="57">
        <v>11</v>
      </c>
      <c r="D23" s="2">
        <v>23</v>
      </c>
      <c r="E23" s="2">
        <v>11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3">
        <v>0</v>
      </c>
      <c r="M23" s="2">
        <v>6</v>
      </c>
      <c r="N23" s="2">
        <v>4</v>
      </c>
      <c r="O23" s="3">
        <v>0.26</v>
      </c>
      <c r="P23" s="2">
        <v>6</v>
      </c>
      <c r="Q23" s="2">
        <v>4</v>
      </c>
      <c r="R23" s="3">
        <v>0.26</v>
      </c>
      <c r="S23" s="3">
        <v>1</v>
      </c>
      <c r="T23" s="3">
        <v>0.96</v>
      </c>
      <c r="U23" s="2">
        <v>0</v>
      </c>
    </row>
    <row r="24" spans="1:21" ht="18.75" x14ac:dyDescent="0.3">
      <c r="A24" s="6" t="s">
        <v>36</v>
      </c>
      <c r="B24" s="5">
        <f>B18+B19+B20+B21+B22+B23</f>
        <v>147</v>
      </c>
      <c r="C24" s="5">
        <f t="shared" ref="C24:K24" si="1">C18+C19+C20+C21+C22+C23</f>
        <v>74</v>
      </c>
      <c r="D24" s="5">
        <f t="shared" si="1"/>
        <v>147</v>
      </c>
      <c r="E24" s="5">
        <f t="shared" si="1"/>
        <v>74</v>
      </c>
      <c r="F24" s="5">
        <f t="shared" si="1"/>
        <v>1</v>
      </c>
      <c r="G24" s="5">
        <f t="shared" si="1"/>
        <v>0</v>
      </c>
      <c r="H24" s="5">
        <f t="shared" si="1"/>
        <v>1</v>
      </c>
      <c r="I24" s="5">
        <f t="shared" si="1"/>
        <v>0</v>
      </c>
      <c r="J24" s="5">
        <f t="shared" si="1"/>
        <v>8</v>
      </c>
      <c r="K24" s="5">
        <f t="shared" si="1"/>
        <v>7</v>
      </c>
      <c r="L24" s="7">
        <v>0.05</v>
      </c>
      <c r="M24" s="5">
        <f t="shared" ref="M24:U24" si="2">M18+M19+M20+M21+M22+M23</f>
        <v>38</v>
      </c>
      <c r="N24" s="5">
        <f t="shared" si="2"/>
        <v>33</v>
      </c>
      <c r="O24" s="7">
        <v>0.27</v>
      </c>
      <c r="P24" s="5">
        <f t="shared" si="2"/>
        <v>46</v>
      </c>
      <c r="Q24" s="5">
        <f t="shared" si="2"/>
        <v>40</v>
      </c>
      <c r="R24" s="7">
        <v>0.31</v>
      </c>
      <c r="S24" s="5">
        <v>100</v>
      </c>
      <c r="T24" s="7">
        <v>0.97</v>
      </c>
      <c r="U24" s="5">
        <f t="shared" si="2"/>
        <v>0</v>
      </c>
    </row>
    <row r="25" spans="1:21" ht="18.75" x14ac:dyDescent="0.3">
      <c r="A25" s="1" t="s">
        <v>37</v>
      </c>
      <c r="B25" s="57">
        <v>23</v>
      </c>
      <c r="C25" s="57">
        <v>15</v>
      </c>
      <c r="D25" s="2">
        <v>23</v>
      </c>
      <c r="E25" s="2">
        <v>15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3">
        <v>0</v>
      </c>
      <c r="M25" s="2">
        <v>7</v>
      </c>
      <c r="N25" s="2">
        <v>7</v>
      </c>
      <c r="O25" s="3">
        <v>0.31</v>
      </c>
      <c r="P25" s="2">
        <v>7</v>
      </c>
      <c r="Q25" s="2">
        <v>7</v>
      </c>
      <c r="R25" s="3">
        <v>0.31</v>
      </c>
      <c r="S25" s="3">
        <v>1</v>
      </c>
      <c r="T25" s="3">
        <v>0.98</v>
      </c>
      <c r="U25" s="2">
        <v>0</v>
      </c>
    </row>
    <row r="26" spans="1:21" ht="18.75" x14ac:dyDescent="0.3">
      <c r="A26" s="1" t="s">
        <v>38</v>
      </c>
      <c r="B26" s="57">
        <v>28</v>
      </c>
      <c r="C26" s="57">
        <v>18</v>
      </c>
      <c r="D26" s="2">
        <v>28</v>
      </c>
      <c r="E26" s="2">
        <v>18</v>
      </c>
      <c r="F26" s="2">
        <v>0</v>
      </c>
      <c r="G26" s="2">
        <v>0</v>
      </c>
      <c r="H26" s="2">
        <v>0</v>
      </c>
      <c r="I26" s="2">
        <v>0</v>
      </c>
      <c r="J26" s="2">
        <v>1</v>
      </c>
      <c r="K26" s="2">
        <v>1</v>
      </c>
      <c r="L26" s="3">
        <v>0.04</v>
      </c>
      <c r="M26" s="2">
        <v>9</v>
      </c>
      <c r="N26" s="2">
        <v>9</v>
      </c>
      <c r="O26" s="3">
        <v>0.32</v>
      </c>
      <c r="P26" s="2">
        <v>10</v>
      </c>
      <c r="Q26" s="2">
        <v>10</v>
      </c>
      <c r="R26" s="3">
        <v>0.36</v>
      </c>
      <c r="S26" s="3">
        <v>1</v>
      </c>
      <c r="T26" s="3">
        <v>0.99</v>
      </c>
      <c r="U26" s="2">
        <v>0</v>
      </c>
    </row>
    <row r="27" spans="1:21" ht="18.75" x14ac:dyDescent="0.3">
      <c r="A27" s="6" t="s">
        <v>39</v>
      </c>
      <c r="B27" s="5">
        <f>B25+B26</f>
        <v>51</v>
      </c>
      <c r="C27" s="5">
        <f t="shared" ref="C27:K27" si="3">C25+C26</f>
        <v>33</v>
      </c>
      <c r="D27" s="5">
        <f t="shared" si="3"/>
        <v>51</v>
      </c>
      <c r="E27" s="5">
        <f t="shared" si="3"/>
        <v>33</v>
      </c>
      <c r="F27" s="5">
        <f t="shared" si="3"/>
        <v>0</v>
      </c>
      <c r="G27" s="5">
        <f t="shared" si="3"/>
        <v>0</v>
      </c>
      <c r="H27" s="5">
        <f t="shared" si="3"/>
        <v>0</v>
      </c>
      <c r="I27" s="5">
        <f t="shared" si="3"/>
        <v>0</v>
      </c>
      <c r="J27" s="5">
        <f t="shared" si="3"/>
        <v>1</v>
      </c>
      <c r="K27" s="5">
        <f t="shared" si="3"/>
        <v>1</v>
      </c>
      <c r="L27" s="7">
        <v>0.02</v>
      </c>
      <c r="M27" s="5">
        <f t="shared" ref="M27:Q27" si="4">M25+M26</f>
        <v>16</v>
      </c>
      <c r="N27" s="5">
        <f t="shared" si="4"/>
        <v>16</v>
      </c>
      <c r="O27" s="7">
        <v>0.32</v>
      </c>
      <c r="P27" s="5">
        <f t="shared" si="4"/>
        <v>17</v>
      </c>
      <c r="Q27" s="5">
        <f t="shared" si="4"/>
        <v>17</v>
      </c>
      <c r="R27" s="7">
        <v>0.34</v>
      </c>
      <c r="S27" s="7">
        <v>1</v>
      </c>
      <c r="T27" s="7">
        <v>0.99</v>
      </c>
      <c r="U27" s="5">
        <v>0</v>
      </c>
    </row>
    <row r="28" spans="1:21" ht="18.75" x14ac:dyDescent="0.3">
      <c r="A28" s="6" t="s">
        <v>40</v>
      </c>
      <c r="B28" s="5">
        <f t="shared" ref="B28:K28" si="5">B17+B24+B27</f>
        <v>352</v>
      </c>
      <c r="C28" s="5">
        <f t="shared" si="5"/>
        <v>200</v>
      </c>
      <c r="D28" s="5">
        <f t="shared" si="5"/>
        <v>353</v>
      </c>
      <c r="E28" s="5">
        <f t="shared" si="5"/>
        <v>200</v>
      </c>
      <c r="F28" s="5">
        <f t="shared" si="5"/>
        <v>3</v>
      </c>
      <c r="G28" s="5">
        <f t="shared" si="5"/>
        <v>1</v>
      </c>
      <c r="H28" s="5">
        <f t="shared" si="5"/>
        <v>2</v>
      </c>
      <c r="I28" s="5">
        <f t="shared" si="5"/>
        <v>1</v>
      </c>
      <c r="J28" s="5">
        <f t="shared" si="5"/>
        <v>17</v>
      </c>
      <c r="K28" s="5">
        <f t="shared" si="5"/>
        <v>16</v>
      </c>
      <c r="L28" s="7">
        <v>0.05</v>
      </c>
      <c r="M28" s="5">
        <f>M17+M24+M27</f>
        <v>80</v>
      </c>
      <c r="N28" s="5">
        <f>N17+N24+N27</f>
        <v>72</v>
      </c>
      <c r="O28" s="7">
        <v>0.31</v>
      </c>
      <c r="P28" s="5">
        <f>P17+P24+P27</f>
        <v>97</v>
      </c>
      <c r="Q28" s="5">
        <f>Q17+Q24+Q27</f>
        <v>88</v>
      </c>
      <c r="R28" s="7">
        <v>0.37</v>
      </c>
      <c r="S28" s="7">
        <v>1</v>
      </c>
      <c r="T28" s="7">
        <v>0.98</v>
      </c>
      <c r="U28" s="5">
        <f>U17+U24+U27</f>
        <v>0</v>
      </c>
    </row>
    <row r="29" spans="1:21" ht="25.5" customHeight="1" x14ac:dyDescent="0.2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</row>
    <row r="30" spans="1:21" ht="27.6" customHeight="1" x14ac:dyDescent="0.3">
      <c r="A30" s="33"/>
      <c r="B30" s="34" t="s">
        <v>41</v>
      </c>
      <c r="C30" s="34"/>
      <c r="D30" s="34"/>
      <c r="E30" s="34"/>
      <c r="F30" s="34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</row>
    <row r="31" spans="1:21" ht="13.15" customHeight="1" x14ac:dyDescent="0.35">
      <c r="A31" s="33"/>
      <c r="B31" s="34"/>
      <c r="C31" s="34"/>
      <c r="D31" s="34"/>
      <c r="E31" s="34"/>
      <c r="F31" s="34"/>
      <c r="G31" s="14"/>
      <c r="H31" s="14"/>
      <c r="I31" s="14"/>
      <c r="J31" s="14"/>
      <c r="K31" s="14"/>
      <c r="L31" s="14"/>
      <c r="M31" s="14"/>
      <c r="N31" s="14"/>
      <c r="O31" s="14"/>
      <c r="P31" s="33"/>
      <c r="Q31" s="33"/>
      <c r="R31" s="33"/>
    </row>
    <row r="32" spans="1:21" ht="23.25" x14ac:dyDescent="0.35">
      <c r="B32" s="34" t="s">
        <v>42</v>
      </c>
      <c r="C32" s="34"/>
      <c r="D32" s="34"/>
      <c r="E32" s="34"/>
      <c r="F32" s="34"/>
      <c r="G32" s="14"/>
      <c r="H32" s="14"/>
      <c r="I32" s="14"/>
      <c r="J32" s="14"/>
      <c r="K32" s="14"/>
      <c r="L32" s="14"/>
      <c r="M32" s="14"/>
      <c r="N32" s="14"/>
    </row>
    <row r="33" spans="5:16" ht="23.25" x14ac:dyDescent="0.35"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8" spans="5:16" ht="23.25" x14ac:dyDescent="0.35"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33"/>
    </row>
    <row r="39" spans="5:16" ht="23.25" x14ac:dyDescent="0.35">
      <c r="F39" s="14"/>
      <c r="G39" s="14"/>
      <c r="H39" s="14"/>
      <c r="I39" s="14"/>
      <c r="J39" s="14"/>
      <c r="K39" s="14"/>
      <c r="L39" s="14"/>
      <c r="M39" s="14"/>
      <c r="N39" s="14"/>
      <c r="O39" s="14"/>
    </row>
    <row r="40" spans="5:16" ht="23.25" x14ac:dyDescent="0.35">
      <c r="F40" s="14"/>
      <c r="G40" s="14"/>
      <c r="H40" s="14"/>
      <c r="I40" s="14"/>
      <c r="J40" s="14"/>
      <c r="K40" s="14"/>
      <c r="L40" s="14"/>
      <c r="M40" s="14"/>
      <c r="N40" s="14"/>
      <c r="O40" s="14"/>
    </row>
  </sheetData>
  <pageMargins left="0.7" right="0.7" top="0.75" bottom="0.75" header="0.3" footer="0.3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opLeftCell="A7" zoomScale="70" zoomScaleNormal="70" workbookViewId="0">
      <selection activeCell="Y14" sqref="Y14"/>
    </sheetView>
  </sheetViews>
  <sheetFormatPr defaultColWidth="9.140625" defaultRowHeight="15" x14ac:dyDescent="0.25"/>
  <cols>
    <col min="1" max="16" width="9.140625" style="4"/>
    <col min="17" max="17" width="9.7109375" style="4" customWidth="1"/>
    <col min="18" max="16384" width="9.140625" style="4"/>
  </cols>
  <sheetData>
    <row r="1" spans="1:21" ht="23.25" x14ac:dyDescent="0.35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 ht="23.25" x14ac:dyDescent="0.35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ht="23.25" x14ac:dyDescent="0.35">
      <c r="A3" s="15" t="s">
        <v>67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4"/>
    </row>
    <row r="4" spans="1:21" ht="23.25" x14ac:dyDescent="0.35">
      <c r="A4" s="15"/>
      <c r="B4" s="17" t="s">
        <v>0</v>
      </c>
      <c r="C4" s="17"/>
      <c r="D4" s="17"/>
      <c r="E4" s="17"/>
      <c r="F4" s="17"/>
      <c r="G4" s="17"/>
      <c r="H4" s="17"/>
      <c r="I4" s="17"/>
      <c r="J4" s="17"/>
      <c r="K4" s="16"/>
      <c r="L4" s="16"/>
      <c r="M4" s="16"/>
      <c r="N4" s="16"/>
      <c r="O4" s="16"/>
      <c r="P4" s="16"/>
      <c r="Q4" s="16"/>
      <c r="R4" s="16"/>
      <c r="S4" s="16"/>
      <c r="T4" s="18"/>
    </row>
    <row r="5" spans="1:21" ht="18.75" x14ac:dyDescent="0.3">
      <c r="A5" s="19" t="s">
        <v>1</v>
      </c>
      <c r="B5" s="20" t="s">
        <v>43</v>
      </c>
      <c r="C5" s="21"/>
      <c r="D5" s="20" t="s">
        <v>2</v>
      </c>
      <c r="E5" s="21"/>
      <c r="F5" s="20" t="s">
        <v>3</v>
      </c>
      <c r="G5" s="22"/>
      <c r="H5" s="22"/>
      <c r="I5" s="21"/>
      <c r="J5" s="22" t="s">
        <v>4</v>
      </c>
      <c r="K5" s="22"/>
      <c r="L5" s="21"/>
      <c r="M5" s="20" t="s">
        <v>5</v>
      </c>
      <c r="N5" s="22"/>
      <c r="O5" s="21"/>
      <c r="P5" s="20" t="s">
        <v>6</v>
      </c>
      <c r="Q5" s="22"/>
      <c r="R5" s="20" t="s">
        <v>7</v>
      </c>
      <c r="S5" s="20" t="s">
        <v>8</v>
      </c>
      <c r="T5" s="19" t="s">
        <v>9</v>
      </c>
      <c r="U5" s="19" t="s">
        <v>10</v>
      </c>
    </row>
    <row r="6" spans="1:21" ht="18.75" x14ac:dyDescent="0.3">
      <c r="A6" s="23"/>
      <c r="B6" s="24" t="s">
        <v>11</v>
      </c>
      <c r="C6" s="25"/>
      <c r="D6" s="24" t="s">
        <v>11</v>
      </c>
      <c r="E6" s="25"/>
      <c r="F6" s="26"/>
      <c r="G6" s="27"/>
      <c r="H6" s="27"/>
      <c r="I6" s="28"/>
      <c r="J6" s="29" t="s">
        <v>12</v>
      </c>
      <c r="K6" s="29"/>
      <c r="L6" s="25"/>
      <c r="M6" s="24" t="s">
        <v>13</v>
      </c>
      <c r="N6" s="29"/>
      <c r="O6" s="25"/>
      <c r="P6" s="24" t="s">
        <v>14</v>
      </c>
      <c r="Q6" s="29"/>
      <c r="R6" s="24" t="s">
        <v>15</v>
      </c>
      <c r="S6" s="24" t="s">
        <v>16</v>
      </c>
      <c r="T6" s="23" t="s">
        <v>16</v>
      </c>
      <c r="U6" s="23"/>
    </row>
    <row r="7" spans="1:21" ht="18.75" x14ac:dyDescent="0.3">
      <c r="A7" s="23"/>
      <c r="B7" s="26" t="s">
        <v>17</v>
      </c>
      <c r="C7" s="28"/>
      <c r="D7" s="26" t="s">
        <v>17</v>
      </c>
      <c r="E7" s="28"/>
      <c r="F7" s="30" t="s">
        <v>18</v>
      </c>
      <c r="G7" s="31"/>
      <c r="H7" s="30" t="s">
        <v>19</v>
      </c>
      <c r="I7" s="31"/>
      <c r="J7" s="27" t="s">
        <v>17</v>
      </c>
      <c r="K7" s="27"/>
      <c r="L7" s="28"/>
      <c r="M7" s="26"/>
      <c r="N7" s="27"/>
      <c r="O7" s="28"/>
      <c r="P7" s="26" t="s">
        <v>13</v>
      </c>
      <c r="Q7" s="27"/>
      <c r="R7" s="24"/>
      <c r="S7" s="24"/>
      <c r="T7" s="23"/>
      <c r="U7" s="32"/>
    </row>
    <row r="8" spans="1:21" ht="18.75" x14ac:dyDescent="0.3">
      <c r="A8" s="32"/>
      <c r="B8" s="2" t="s">
        <v>20</v>
      </c>
      <c r="C8" s="2" t="s">
        <v>21</v>
      </c>
      <c r="D8" s="2" t="s">
        <v>20</v>
      </c>
      <c r="E8" s="2" t="s">
        <v>21</v>
      </c>
      <c r="F8" s="2" t="s">
        <v>20</v>
      </c>
      <c r="G8" s="2" t="s">
        <v>21</v>
      </c>
      <c r="H8" s="2" t="s">
        <v>20</v>
      </c>
      <c r="I8" s="2" t="s">
        <v>21</v>
      </c>
      <c r="J8" s="2" t="s">
        <v>20</v>
      </c>
      <c r="K8" s="2" t="s">
        <v>21</v>
      </c>
      <c r="L8" s="2" t="s">
        <v>22</v>
      </c>
      <c r="M8" s="2" t="s">
        <v>20</v>
      </c>
      <c r="N8" s="2" t="s">
        <v>21</v>
      </c>
      <c r="O8" s="2" t="s">
        <v>22</v>
      </c>
      <c r="P8" s="2" t="s">
        <v>20</v>
      </c>
      <c r="Q8" s="2" t="s">
        <v>21</v>
      </c>
      <c r="R8" s="26"/>
      <c r="S8" s="26"/>
      <c r="T8" s="32"/>
      <c r="U8" s="2"/>
    </row>
    <row r="9" spans="1:21" ht="18.75" x14ac:dyDescent="0.3">
      <c r="A9" s="70" t="s">
        <v>23</v>
      </c>
      <c r="B9" s="71">
        <v>23</v>
      </c>
      <c r="C9" s="71">
        <v>12</v>
      </c>
      <c r="D9" s="71">
        <v>23</v>
      </c>
      <c r="E9" s="71">
        <v>12</v>
      </c>
      <c r="F9" s="71">
        <v>0</v>
      </c>
      <c r="G9" s="71">
        <v>0</v>
      </c>
      <c r="H9" s="71">
        <v>0</v>
      </c>
      <c r="I9" s="71">
        <v>0</v>
      </c>
      <c r="J9" s="71">
        <v>0</v>
      </c>
      <c r="K9" s="71">
        <v>0</v>
      </c>
      <c r="L9" s="71">
        <v>0</v>
      </c>
      <c r="M9" s="71">
        <v>0</v>
      </c>
      <c r="N9" s="71">
        <v>0</v>
      </c>
      <c r="O9" s="71">
        <v>0</v>
      </c>
      <c r="P9" s="71">
        <v>0</v>
      </c>
      <c r="Q9" s="71">
        <v>0</v>
      </c>
      <c r="R9" s="71">
        <v>0</v>
      </c>
      <c r="S9" s="72">
        <v>1</v>
      </c>
      <c r="T9" s="73">
        <v>1</v>
      </c>
      <c r="U9" s="71">
        <v>0</v>
      </c>
    </row>
    <row r="10" spans="1:21" ht="18.75" x14ac:dyDescent="0.3">
      <c r="A10" s="70" t="s">
        <v>24</v>
      </c>
      <c r="B10" s="71">
        <v>19</v>
      </c>
      <c r="C10" s="71">
        <v>11</v>
      </c>
      <c r="D10" s="71">
        <v>19</v>
      </c>
      <c r="E10" s="71">
        <v>11</v>
      </c>
      <c r="F10" s="71">
        <v>0</v>
      </c>
      <c r="G10" s="71">
        <v>0</v>
      </c>
      <c r="H10" s="71">
        <v>0</v>
      </c>
      <c r="I10" s="71">
        <v>0</v>
      </c>
      <c r="J10" s="71">
        <v>0</v>
      </c>
      <c r="K10" s="71">
        <v>0</v>
      </c>
      <c r="L10" s="74">
        <v>0</v>
      </c>
      <c r="M10" s="71">
        <v>0</v>
      </c>
      <c r="N10" s="71">
        <v>0</v>
      </c>
      <c r="O10" s="74">
        <v>0</v>
      </c>
      <c r="P10" s="71">
        <v>0</v>
      </c>
      <c r="Q10" s="71">
        <v>0</v>
      </c>
      <c r="R10" s="74">
        <v>0</v>
      </c>
      <c r="S10" s="72">
        <v>1</v>
      </c>
      <c r="T10" s="73">
        <v>1</v>
      </c>
      <c r="U10" s="71">
        <v>0</v>
      </c>
    </row>
    <row r="11" spans="1:21" ht="18.75" x14ac:dyDescent="0.3">
      <c r="A11" s="71" t="s">
        <v>25</v>
      </c>
      <c r="B11" s="71">
        <v>19</v>
      </c>
      <c r="C11" s="71">
        <v>12</v>
      </c>
      <c r="D11" s="71">
        <v>19</v>
      </c>
      <c r="E11" s="71">
        <v>12</v>
      </c>
      <c r="F11" s="71">
        <v>0</v>
      </c>
      <c r="G11" s="71">
        <v>0</v>
      </c>
      <c r="H11" s="71">
        <v>0</v>
      </c>
      <c r="I11" s="71">
        <v>0</v>
      </c>
      <c r="J11" s="71">
        <v>1</v>
      </c>
      <c r="K11" s="71">
        <v>1</v>
      </c>
      <c r="L11" s="74">
        <v>0.05</v>
      </c>
      <c r="M11" s="71">
        <v>11</v>
      </c>
      <c r="N11" s="71">
        <v>8</v>
      </c>
      <c r="O11" s="74">
        <v>0.57999999999999996</v>
      </c>
      <c r="P11" s="71">
        <v>12</v>
      </c>
      <c r="Q11" s="71">
        <v>9</v>
      </c>
      <c r="R11" s="74">
        <v>0.63</v>
      </c>
      <c r="S11" s="72">
        <v>1</v>
      </c>
      <c r="T11" s="73">
        <v>1</v>
      </c>
      <c r="U11" s="71">
        <v>0</v>
      </c>
    </row>
    <row r="12" spans="1:21" ht="18.75" x14ac:dyDescent="0.3">
      <c r="A12" s="70" t="s">
        <v>26</v>
      </c>
      <c r="B12" s="71">
        <v>22</v>
      </c>
      <c r="C12" s="71">
        <v>13</v>
      </c>
      <c r="D12" s="71">
        <v>23</v>
      </c>
      <c r="E12" s="71">
        <v>14</v>
      </c>
      <c r="F12" s="71">
        <v>1</v>
      </c>
      <c r="G12" s="71">
        <v>1</v>
      </c>
      <c r="H12" s="71">
        <v>0</v>
      </c>
      <c r="I12" s="71">
        <v>0</v>
      </c>
      <c r="J12" s="71">
        <v>4</v>
      </c>
      <c r="K12" s="71">
        <v>4</v>
      </c>
      <c r="L12" s="74">
        <v>0.17</v>
      </c>
      <c r="M12" s="71">
        <v>11</v>
      </c>
      <c r="N12" s="71">
        <v>8</v>
      </c>
      <c r="O12" s="74">
        <v>0.48</v>
      </c>
      <c r="P12" s="71">
        <v>15</v>
      </c>
      <c r="Q12" s="71">
        <v>12</v>
      </c>
      <c r="R12" s="74">
        <v>0.65</v>
      </c>
      <c r="S12" s="72">
        <v>1</v>
      </c>
      <c r="T12" s="73">
        <v>1</v>
      </c>
      <c r="U12" s="71">
        <v>0</v>
      </c>
    </row>
    <row r="13" spans="1:21" ht="18.75" x14ac:dyDescent="0.3">
      <c r="A13" s="70" t="s">
        <v>27</v>
      </c>
      <c r="B13" s="71">
        <v>21</v>
      </c>
      <c r="C13" s="71">
        <v>12</v>
      </c>
      <c r="D13" s="71">
        <v>21</v>
      </c>
      <c r="E13" s="71">
        <v>12</v>
      </c>
      <c r="F13" s="71">
        <v>0</v>
      </c>
      <c r="G13" s="71">
        <v>0</v>
      </c>
      <c r="H13" s="71">
        <v>0</v>
      </c>
      <c r="I13" s="71">
        <v>0</v>
      </c>
      <c r="J13" s="71">
        <v>4</v>
      </c>
      <c r="K13" s="71">
        <v>4</v>
      </c>
      <c r="L13" s="74">
        <v>0.19</v>
      </c>
      <c r="M13" s="71">
        <v>6</v>
      </c>
      <c r="N13" s="71">
        <v>5</v>
      </c>
      <c r="O13" s="74">
        <v>0.28000000000000003</v>
      </c>
      <c r="P13" s="71">
        <v>10</v>
      </c>
      <c r="Q13" s="71">
        <v>9</v>
      </c>
      <c r="R13" s="74">
        <v>0.48</v>
      </c>
      <c r="S13" s="72">
        <v>1</v>
      </c>
      <c r="T13" s="73">
        <v>1</v>
      </c>
      <c r="U13" s="71">
        <v>0</v>
      </c>
    </row>
    <row r="14" spans="1:21" ht="18" customHeight="1" x14ac:dyDescent="0.3">
      <c r="A14" s="70" t="s">
        <v>44</v>
      </c>
      <c r="B14" s="71">
        <v>16</v>
      </c>
      <c r="C14" s="71">
        <v>9</v>
      </c>
      <c r="D14" s="71">
        <v>16</v>
      </c>
      <c r="E14" s="71">
        <v>9</v>
      </c>
      <c r="F14" s="71">
        <v>0</v>
      </c>
      <c r="G14" s="71">
        <v>0</v>
      </c>
      <c r="H14" s="71">
        <v>0</v>
      </c>
      <c r="I14" s="71">
        <v>0</v>
      </c>
      <c r="J14" s="71">
        <v>2</v>
      </c>
      <c r="K14" s="71">
        <v>2</v>
      </c>
      <c r="L14" s="74">
        <v>0.13</v>
      </c>
      <c r="M14" s="71">
        <v>3</v>
      </c>
      <c r="N14" s="71">
        <v>2</v>
      </c>
      <c r="O14" s="74">
        <v>0.19</v>
      </c>
      <c r="P14" s="71">
        <v>5</v>
      </c>
      <c r="Q14" s="71">
        <v>4</v>
      </c>
      <c r="R14" s="74">
        <v>0.31</v>
      </c>
      <c r="S14" s="72">
        <v>1</v>
      </c>
      <c r="T14" s="73">
        <v>1</v>
      </c>
      <c r="U14" s="71">
        <v>0</v>
      </c>
    </row>
    <row r="15" spans="1:21" s="9" customFormat="1" ht="18.75" x14ac:dyDescent="0.3">
      <c r="A15" s="70" t="s">
        <v>28</v>
      </c>
      <c r="B15" s="71">
        <v>28</v>
      </c>
      <c r="C15" s="71">
        <v>15</v>
      </c>
      <c r="D15" s="71">
        <v>28</v>
      </c>
      <c r="E15" s="71">
        <v>15</v>
      </c>
      <c r="F15" s="71">
        <v>0</v>
      </c>
      <c r="G15" s="71">
        <v>0</v>
      </c>
      <c r="H15" s="71">
        <v>0</v>
      </c>
      <c r="I15" s="71">
        <v>0</v>
      </c>
      <c r="J15" s="71">
        <v>7</v>
      </c>
      <c r="K15" s="71">
        <v>7</v>
      </c>
      <c r="L15" s="74">
        <v>0.25</v>
      </c>
      <c r="M15" s="71">
        <v>10</v>
      </c>
      <c r="N15" s="71">
        <v>7</v>
      </c>
      <c r="O15" s="74">
        <v>0.35</v>
      </c>
      <c r="P15" s="71">
        <v>17</v>
      </c>
      <c r="Q15" s="71">
        <v>14</v>
      </c>
      <c r="R15" s="74">
        <v>0.61</v>
      </c>
      <c r="S15" s="72">
        <v>1</v>
      </c>
      <c r="T15" s="74">
        <v>1</v>
      </c>
      <c r="U15" s="71">
        <v>0</v>
      </c>
    </row>
    <row r="16" spans="1:21" ht="18.75" x14ac:dyDescent="0.3">
      <c r="A16" s="75" t="s">
        <v>29</v>
      </c>
      <c r="B16" s="76">
        <f t="shared" ref="B16:C16" si="0">B9+B10+B11+B12+B13+B14+B15</f>
        <v>148</v>
      </c>
      <c r="C16" s="76">
        <f t="shared" si="0"/>
        <v>84</v>
      </c>
      <c r="D16" s="76">
        <f t="shared" ref="D16:Q16" si="1">D9+D10+D11+D12+D13+D14+D15</f>
        <v>149</v>
      </c>
      <c r="E16" s="76">
        <f t="shared" si="1"/>
        <v>85</v>
      </c>
      <c r="F16" s="76">
        <f t="shared" si="1"/>
        <v>1</v>
      </c>
      <c r="G16" s="76">
        <f t="shared" si="1"/>
        <v>1</v>
      </c>
      <c r="H16" s="76">
        <f t="shared" si="1"/>
        <v>0</v>
      </c>
      <c r="I16" s="76">
        <f t="shared" si="1"/>
        <v>0</v>
      </c>
      <c r="J16" s="76">
        <f t="shared" si="1"/>
        <v>18</v>
      </c>
      <c r="K16" s="76">
        <f t="shared" si="1"/>
        <v>18</v>
      </c>
      <c r="L16" s="77" t="s">
        <v>66</v>
      </c>
      <c r="M16" s="76">
        <f t="shared" si="1"/>
        <v>41</v>
      </c>
      <c r="N16" s="76">
        <f t="shared" si="1"/>
        <v>30</v>
      </c>
      <c r="O16" s="78">
        <v>0.37</v>
      </c>
      <c r="P16" s="76">
        <f t="shared" si="1"/>
        <v>59</v>
      </c>
      <c r="Q16" s="76">
        <f t="shared" si="1"/>
        <v>48</v>
      </c>
      <c r="R16" s="78">
        <v>0.53</v>
      </c>
      <c r="S16" s="79">
        <v>1</v>
      </c>
      <c r="T16" s="78">
        <v>1</v>
      </c>
      <c r="U16" s="76">
        <v>0</v>
      </c>
    </row>
    <row r="17" spans="1:21" ht="18.75" x14ac:dyDescent="0.3">
      <c r="A17" s="71" t="s">
        <v>30</v>
      </c>
      <c r="B17" s="71">
        <v>28</v>
      </c>
      <c r="C17" s="71">
        <v>17</v>
      </c>
      <c r="D17" s="71">
        <v>28</v>
      </c>
      <c r="E17" s="71">
        <v>17</v>
      </c>
      <c r="F17" s="71">
        <v>0</v>
      </c>
      <c r="G17" s="71">
        <v>0</v>
      </c>
      <c r="H17" s="71">
        <v>0</v>
      </c>
      <c r="I17" s="71">
        <v>0</v>
      </c>
      <c r="J17" s="71">
        <v>0</v>
      </c>
      <c r="K17" s="71">
        <v>0</v>
      </c>
      <c r="L17" s="74">
        <v>0</v>
      </c>
      <c r="M17" s="71">
        <v>6</v>
      </c>
      <c r="N17" s="71">
        <v>5</v>
      </c>
      <c r="O17" s="74">
        <v>0.21</v>
      </c>
      <c r="P17" s="71">
        <v>6</v>
      </c>
      <c r="Q17" s="71">
        <v>5</v>
      </c>
      <c r="R17" s="74">
        <v>0.21</v>
      </c>
      <c r="S17" s="74">
        <v>1</v>
      </c>
      <c r="T17" s="74">
        <v>0.96</v>
      </c>
      <c r="U17" s="71">
        <v>0</v>
      </c>
    </row>
    <row r="18" spans="1:21" s="9" customFormat="1" ht="18.75" x14ac:dyDescent="0.3">
      <c r="A18" s="70" t="s">
        <v>45</v>
      </c>
      <c r="B18" s="71">
        <v>26</v>
      </c>
      <c r="C18" s="71">
        <v>14</v>
      </c>
      <c r="D18" s="71">
        <v>26</v>
      </c>
      <c r="E18" s="71">
        <v>14</v>
      </c>
      <c r="F18" s="71">
        <v>0</v>
      </c>
      <c r="G18" s="71">
        <v>0</v>
      </c>
      <c r="H18" s="71">
        <v>0</v>
      </c>
      <c r="I18" s="71">
        <v>0</v>
      </c>
      <c r="J18" s="71">
        <v>2</v>
      </c>
      <c r="K18" s="71">
        <v>2</v>
      </c>
      <c r="L18" s="74">
        <v>0.08</v>
      </c>
      <c r="M18" s="71">
        <v>6</v>
      </c>
      <c r="N18" s="71">
        <v>6</v>
      </c>
      <c r="O18" s="74">
        <v>0.23</v>
      </c>
      <c r="P18" s="71">
        <v>8</v>
      </c>
      <c r="Q18" s="71">
        <v>8</v>
      </c>
      <c r="R18" s="74">
        <v>0.31</v>
      </c>
      <c r="S18" s="74">
        <v>1</v>
      </c>
      <c r="T18" s="74">
        <v>0.97</v>
      </c>
      <c r="U18" s="71">
        <v>0</v>
      </c>
    </row>
    <row r="19" spans="1:21" s="9" customFormat="1" ht="18.75" x14ac:dyDescent="0.3">
      <c r="A19" s="70" t="s">
        <v>31</v>
      </c>
      <c r="B19" s="71">
        <v>23</v>
      </c>
      <c r="C19" s="71">
        <v>11</v>
      </c>
      <c r="D19" s="71">
        <v>23</v>
      </c>
      <c r="E19" s="71">
        <v>11</v>
      </c>
      <c r="F19" s="71">
        <v>0</v>
      </c>
      <c r="G19" s="71">
        <v>0</v>
      </c>
      <c r="H19" s="71">
        <v>0</v>
      </c>
      <c r="I19" s="71">
        <v>0</v>
      </c>
      <c r="J19" s="71">
        <v>0</v>
      </c>
      <c r="K19" s="71">
        <v>0</v>
      </c>
      <c r="L19" s="74">
        <v>0</v>
      </c>
      <c r="M19" s="71">
        <v>12</v>
      </c>
      <c r="N19" s="71">
        <v>10</v>
      </c>
      <c r="O19" s="74">
        <v>0.52</v>
      </c>
      <c r="P19" s="71">
        <v>12</v>
      </c>
      <c r="Q19" s="71">
        <v>10</v>
      </c>
      <c r="R19" s="74">
        <v>0.52</v>
      </c>
      <c r="S19" s="74">
        <v>1</v>
      </c>
      <c r="T19" s="74">
        <v>0.98</v>
      </c>
      <c r="U19" s="71">
        <v>0</v>
      </c>
    </row>
    <row r="20" spans="1:21" s="9" customFormat="1" ht="18" customHeight="1" x14ac:dyDescent="0.3">
      <c r="A20" s="70" t="s">
        <v>32</v>
      </c>
      <c r="B20" s="71">
        <v>27</v>
      </c>
      <c r="C20" s="71">
        <v>14</v>
      </c>
      <c r="D20" s="71">
        <v>26</v>
      </c>
      <c r="E20" s="71">
        <v>13</v>
      </c>
      <c r="F20" s="71">
        <v>1</v>
      </c>
      <c r="G20" s="71">
        <v>1</v>
      </c>
      <c r="H20" s="71">
        <v>2</v>
      </c>
      <c r="I20" s="71">
        <v>2</v>
      </c>
      <c r="J20" s="71">
        <v>0</v>
      </c>
      <c r="K20" s="71">
        <v>0</v>
      </c>
      <c r="L20" s="74">
        <v>0</v>
      </c>
      <c r="M20" s="71">
        <v>8</v>
      </c>
      <c r="N20" s="71">
        <v>7</v>
      </c>
      <c r="O20" s="74">
        <v>0.31</v>
      </c>
      <c r="P20" s="71">
        <v>8</v>
      </c>
      <c r="Q20" s="71">
        <v>7</v>
      </c>
      <c r="R20" s="74">
        <v>0.31</v>
      </c>
      <c r="S20" s="74">
        <v>1</v>
      </c>
      <c r="T20" s="74">
        <v>0.98</v>
      </c>
      <c r="U20" s="74">
        <v>0</v>
      </c>
    </row>
    <row r="21" spans="1:21" ht="18.75" x14ac:dyDescent="0.3">
      <c r="A21" s="70" t="s">
        <v>33</v>
      </c>
      <c r="B21" s="71">
        <v>21</v>
      </c>
      <c r="C21" s="71">
        <v>10</v>
      </c>
      <c r="D21" s="71">
        <v>21</v>
      </c>
      <c r="E21" s="71">
        <v>10</v>
      </c>
      <c r="F21" s="71">
        <v>0</v>
      </c>
      <c r="G21" s="71">
        <v>0</v>
      </c>
      <c r="H21" s="71">
        <v>0</v>
      </c>
      <c r="I21" s="71">
        <v>0</v>
      </c>
      <c r="J21" s="71">
        <v>0</v>
      </c>
      <c r="K21" s="71">
        <v>0</v>
      </c>
      <c r="L21" s="74">
        <v>0</v>
      </c>
      <c r="M21" s="71">
        <v>7</v>
      </c>
      <c r="N21" s="71">
        <v>4</v>
      </c>
      <c r="O21" s="74">
        <v>0.33</v>
      </c>
      <c r="P21" s="71">
        <v>7</v>
      </c>
      <c r="Q21" s="71">
        <v>4</v>
      </c>
      <c r="R21" s="74">
        <v>0.33</v>
      </c>
      <c r="S21" s="74">
        <v>1</v>
      </c>
      <c r="T21" s="74">
        <v>0.92</v>
      </c>
      <c r="U21" s="74">
        <v>0</v>
      </c>
    </row>
    <row r="22" spans="1:21" s="10" customFormat="1" ht="18.75" x14ac:dyDescent="0.3">
      <c r="A22" s="70" t="s">
        <v>34</v>
      </c>
      <c r="B22" s="71">
        <v>21</v>
      </c>
      <c r="C22" s="71">
        <v>11</v>
      </c>
      <c r="D22" s="71">
        <v>21</v>
      </c>
      <c r="E22" s="71">
        <v>11</v>
      </c>
      <c r="F22" s="71">
        <v>0</v>
      </c>
      <c r="G22" s="71">
        <v>0</v>
      </c>
      <c r="H22" s="71">
        <v>0</v>
      </c>
      <c r="I22" s="71">
        <v>0</v>
      </c>
      <c r="J22" s="71">
        <v>0</v>
      </c>
      <c r="K22" s="71">
        <v>0</v>
      </c>
      <c r="L22" s="74">
        <v>0</v>
      </c>
      <c r="M22" s="71">
        <v>7</v>
      </c>
      <c r="N22" s="71">
        <v>7</v>
      </c>
      <c r="O22" s="74">
        <v>0.33</v>
      </c>
      <c r="P22" s="71">
        <v>7</v>
      </c>
      <c r="Q22" s="71">
        <v>7</v>
      </c>
      <c r="R22" s="74">
        <v>0.33</v>
      </c>
      <c r="S22" s="74">
        <v>1</v>
      </c>
      <c r="T22" s="74">
        <v>0.97</v>
      </c>
      <c r="U22" s="71">
        <v>0</v>
      </c>
    </row>
    <row r="23" spans="1:21" s="9" customFormat="1" ht="18.75" x14ac:dyDescent="0.3">
      <c r="A23" s="70" t="s">
        <v>35</v>
      </c>
      <c r="B23" s="71">
        <v>20</v>
      </c>
      <c r="C23" s="71">
        <v>9</v>
      </c>
      <c r="D23" s="71">
        <v>20</v>
      </c>
      <c r="E23" s="71">
        <v>9</v>
      </c>
      <c r="F23" s="71">
        <v>0</v>
      </c>
      <c r="G23" s="71">
        <v>0</v>
      </c>
      <c r="H23" s="71">
        <v>0</v>
      </c>
      <c r="I23" s="71">
        <v>0</v>
      </c>
      <c r="J23" s="71">
        <v>0</v>
      </c>
      <c r="K23" s="71">
        <v>0</v>
      </c>
      <c r="L23" s="74">
        <v>0</v>
      </c>
      <c r="M23" s="71">
        <v>3</v>
      </c>
      <c r="N23" s="71">
        <v>2</v>
      </c>
      <c r="O23" s="74">
        <v>0.15</v>
      </c>
      <c r="P23" s="71">
        <v>3</v>
      </c>
      <c r="Q23" s="71">
        <v>2</v>
      </c>
      <c r="R23" s="74">
        <v>0.15</v>
      </c>
      <c r="S23" s="74">
        <v>1</v>
      </c>
      <c r="T23" s="74">
        <v>0.96</v>
      </c>
      <c r="U23" s="71">
        <v>0</v>
      </c>
    </row>
    <row r="24" spans="1:21" ht="18.75" x14ac:dyDescent="0.3">
      <c r="A24" s="76" t="s">
        <v>36</v>
      </c>
      <c r="B24" s="76">
        <f t="shared" ref="B24:C24" si="2">B17+B18+B19+B20+B21+B22+B23</f>
        <v>166</v>
      </c>
      <c r="C24" s="76">
        <f t="shared" si="2"/>
        <v>86</v>
      </c>
      <c r="D24" s="76">
        <f t="shared" ref="D24:K24" si="3">D17+D18+D19+D20+D21+D22+D23</f>
        <v>165</v>
      </c>
      <c r="E24" s="76">
        <f t="shared" si="3"/>
        <v>85</v>
      </c>
      <c r="F24" s="76">
        <f t="shared" si="3"/>
        <v>1</v>
      </c>
      <c r="G24" s="76">
        <f t="shared" si="3"/>
        <v>1</v>
      </c>
      <c r="H24" s="76">
        <f t="shared" si="3"/>
        <v>2</v>
      </c>
      <c r="I24" s="76">
        <f t="shared" si="3"/>
        <v>2</v>
      </c>
      <c r="J24" s="76">
        <f t="shared" si="3"/>
        <v>2</v>
      </c>
      <c r="K24" s="76">
        <f t="shared" si="3"/>
        <v>2</v>
      </c>
      <c r="L24" s="78">
        <v>5.0000000000000001E-3</v>
      </c>
      <c r="M24" s="76">
        <f>M17+M18+M19+M20+M21+M22+M23</f>
        <v>49</v>
      </c>
      <c r="N24" s="76">
        <f>N17+N18+N19+N20+N21+N22+N23</f>
        <v>41</v>
      </c>
      <c r="O24" s="78">
        <v>0.3</v>
      </c>
      <c r="P24" s="76">
        <f>P17+P18+P19+P20+P21+P22+P23</f>
        <v>51</v>
      </c>
      <c r="Q24" s="76">
        <f>Q17+Q18+Q19+Q20+Q21+Q22+Q23</f>
        <v>43</v>
      </c>
      <c r="R24" s="78">
        <v>0.31</v>
      </c>
      <c r="S24" s="78">
        <v>1</v>
      </c>
      <c r="T24" s="78">
        <v>0.97</v>
      </c>
      <c r="U24" s="76">
        <v>0</v>
      </c>
    </row>
    <row r="25" spans="1:21" ht="18.75" x14ac:dyDescent="0.3">
      <c r="A25" s="71" t="s">
        <v>37</v>
      </c>
      <c r="B25" s="71">
        <v>28</v>
      </c>
      <c r="C25" s="71">
        <v>18</v>
      </c>
      <c r="D25" s="71">
        <v>28</v>
      </c>
      <c r="E25" s="71">
        <v>18</v>
      </c>
      <c r="F25" s="71">
        <v>0</v>
      </c>
      <c r="G25" s="71">
        <v>0</v>
      </c>
      <c r="H25" s="71">
        <v>0</v>
      </c>
      <c r="I25" s="71">
        <v>0</v>
      </c>
      <c r="J25" s="71">
        <v>1</v>
      </c>
      <c r="K25" s="71">
        <v>1</v>
      </c>
      <c r="L25" s="74">
        <v>0.04</v>
      </c>
      <c r="M25" s="71">
        <v>9</v>
      </c>
      <c r="N25" s="71">
        <v>9</v>
      </c>
      <c r="O25" s="74">
        <v>0.32</v>
      </c>
      <c r="P25" s="71">
        <v>10</v>
      </c>
      <c r="Q25" s="71">
        <v>10</v>
      </c>
      <c r="R25" s="74">
        <v>0.36</v>
      </c>
      <c r="S25" s="74">
        <v>1</v>
      </c>
      <c r="T25" s="74">
        <v>0.99</v>
      </c>
      <c r="U25" s="71">
        <v>0</v>
      </c>
    </row>
    <row r="26" spans="1:21" ht="18.75" x14ac:dyDescent="0.3">
      <c r="A26" s="71" t="s">
        <v>38</v>
      </c>
      <c r="B26" s="71">
        <v>21</v>
      </c>
      <c r="C26" s="71">
        <v>9</v>
      </c>
      <c r="D26" s="71">
        <v>21</v>
      </c>
      <c r="E26" s="71">
        <v>9</v>
      </c>
      <c r="F26" s="71">
        <v>0</v>
      </c>
      <c r="G26" s="71">
        <v>0</v>
      </c>
      <c r="H26" s="71">
        <v>0</v>
      </c>
      <c r="I26" s="71">
        <v>0</v>
      </c>
      <c r="J26" s="71">
        <v>0</v>
      </c>
      <c r="K26" s="71">
        <v>0</v>
      </c>
      <c r="L26" s="74">
        <v>0</v>
      </c>
      <c r="M26" s="71">
        <v>5</v>
      </c>
      <c r="N26" s="71">
        <v>5</v>
      </c>
      <c r="O26" s="74">
        <v>0.24</v>
      </c>
      <c r="P26" s="71">
        <v>5</v>
      </c>
      <c r="Q26" s="71">
        <v>5</v>
      </c>
      <c r="R26" s="74">
        <v>0.24</v>
      </c>
      <c r="S26" s="74">
        <v>1</v>
      </c>
      <c r="T26" s="74">
        <v>0.97</v>
      </c>
      <c r="U26" s="71">
        <v>0</v>
      </c>
    </row>
    <row r="27" spans="1:21" ht="18.75" x14ac:dyDescent="0.3">
      <c r="A27" s="76" t="s">
        <v>39</v>
      </c>
      <c r="B27" s="76">
        <f t="shared" ref="B27:C27" si="4">B25+B26</f>
        <v>49</v>
      </c>
      <c r="C27" s="76">
        <f t="shared" si="4"/>
        <v>27</v>
      </c>
      <c r="D27" s="76">
        <f t="shared" ref="D27:Q27" si="5">D25+D26</f>
        <v>49</v>
      </c>
      <c r="E27" s="76">
        <f t="shared" si="5"/>
        <v>27</v>
      </c>
      <c r="F27" s="76">
        <f t="shared" si="5"/>
        <v>0</v>
      </c>
      <c r="G27" s="76">
        <f t="shared" si="5"/>
        <v>0</v>
      </c>
      <c r="H27" s="76">
        <f t="shared" si="5"/>
        <v>0</v>
      </c>
      <c r="I27" s="76">
        <f t="shared" si="5"/>
        <v>0</v>
      </c>
      <c r="J27" s="76">
        <f t="shared" si="5"/>
        <v>1</v>
      </c>
      <c r="K27" s="76">
        <f t="shared" si="5"/>
        <v>1</v>
      </c>
      <c r="L27" s="78">
        <v>0.02</v>
      </c>
      <c r="M27" s="76">
        <f t="shared" si="5"/>
        <v>14</v>
      </c>
      <c r="N27" s="76">
        <f t="shared" si="5"/>
        <v>14</v>
      </c>
      <c r="O27" s="78">
        <v>0.28000000000000003</v>
      </c>
      <c r="P27" s="76">
        <f t="shared" si="5"/>
        <v>15</v>
      </c>
      <c r="Q27" s="76">
        <f t="shared" si="5"/>
        <v>15</v>
      </c>
      <c r="R27" s="78">
        <v>0.3</v>
      </c>
      <c r="S27" s="78">
        <v>1</v>
      </c>
      <c r="T27" s="78">
        <v>0.98</v>
      </c>
      <c r="U27" s="76">
        <v>0</v>
      </c>
    </row>
    <row r="28" spans="1:21" ht="18.75" x14ac:dyDescent="0.3">
      <c r="A28" s="76" t="s">
        <v>40</v>
      </c>
      <c r="B28" s="76">
        <f t="shared" ref="B28:C28" si="6">B16+B24+B27</f>
        <v>363</v>
      </c>
      <c r="C28" s="76">
        <f t="shared" si="6"/>
        <v>197</v>
      </c>
      <c r="D28" s="76">
        <f t="shared" ref="D28:K28" si="7">D16+D24+D27</f>
        <v>363</v>
      </c>
      <c r="E28" s="76">
        <f t="shared" si="7"/>
        <v>197</v>
      </c>
      <c r="F28" s="76">
        <f t="shared" si="7"/>
        <v>2</v>
      </c>
      <c r="G28" s="76">
        <f t="shared" si="7"/>
        <v>2</v>
      </c>
      <c r="H28" s="76">
        <f t="shared" si="7"/>
        <v>2</v>
      </c>
      <c r="I28" s="76">
        <f t="shared" si="7"/>
        <v>2</v>
      </c>
      <c r="J28" s="76">
        <f t="shared" si="7"/>
        <v>21</v>
      </c>
      <c r="K28" s="76">
        <f t="shared" si="7"/>
        <v>21</v>
      </c>
      <c r="L28" s="78">
        <v>7.0000000000000007E-2</v>
      </c>
      <c r="M28" s="76">
        <f>M16+M24+M27</f>
        <v>104</v>
      </c>
      <c r="N28" s="76">
        <f>N16+N24+N27</f>
        <v>85</v>
      </c>
      <c r="O28" s="78">
        <v>0.28000000000000003</v>
      </c>
      <c r="P28" s="76">
        <f>P16+P24+P27</f>
        <v>125</v>
      </c>
      <c r="Q28" s="76">
        <f>Q16+Q24+Q27</f>
        <v>106</v>
      </c>
      <c r="R28" s="78">
        <v>0.38</v>
      </c>
      <c r="S28" s="78">
        <v>1</v>
      </c>
      <c r="T28" s="78">
        <v>0.98</v>
      </c>
      <c r="U28" s="76">
        <f>U16+U24+U27</f>
        <v>0</v>
      </c>
    </row>
    <row r="29" spans="1:21" ht="25.5" customHeight="1" x14ac:dyDescent="0.2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</row>
    <row r="30" spans="1:21" ht="27.6" customHeight="1" x14ac:dyDescent="0.3">
      <c r="A30" s="33"/>
      <c r="B30" s="34" t="s">
        <v>41</v>
      </c>
      <c r="C30" s="34"/>
      <c r="D30" s="34"/>
      <c r="E30" s="34"/>
      <c r="F30" s="34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</row>
    <row r="31" spans="1:21" ht="13.15" customHeight="1" x14ac:dyDescent="0.35">
      <c r="A31" s="33"/>
      <c r="B31" s="34"/>
      <c r="C31" s="34"/>
      <c r="D31" s="34"/>
      <c r="E31" s="34"/>
      <c r="F31" s="34"/>
      <c r="G31" s="14"/>
      <c r="H31" s="14"/>
      <c r="I31" s="14"/>
      <c r="J31" s="14"/>
      <c r="K31" s="14"/>
      <c r="L31" s="14"/>
      <c r="M31" s="14"/>
      <c r="N31" s="14"/>
      <c r="O31" s="14"/>
      <c r="P31" s="33"/>
      <c r="Q31" s="33"/>
      <c r="R31" s="33"/>
    </row>
    <row r="32" spans="1:21" ht="23.25" x14ac:dyDescent="0.35">
      <c r="B32" s="34" t="s">
        <v>42</v>
      </c>
      <c r="C32" s="34"/>
      <c r="D32" s="34"/>
      <c r="E32" s="34"/>
      <c r="F32" s="34"/>
      <c r="G32" s="14"/>
      <c r="H32" s="14"/>
      <c r="I32" s="14"/>
      <c r="J32" s="14"/>
      <c r="K32" s="14"/>
      <c r="L32" s="14"/>
      <c r="M32" s="14"/>
      <c r="N32" s="14"/>
    </row>
    <row r="33" spans="5:16" ht="23.25" x14ac:dyDescent="0.35"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8" spans="5:16" ht="23.25" x14ac:dyDescent="0.35"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33"/>
    </row>
    <row r="39" spans="5:16" ht="23.25" x14ac:dyDescent="0.35">
      <c r="F39" s="14"/>
      <c r="G39" s="14"/>
      <c r="H39" s="14"/>
      <c r="I39" s="14"/>
      <c r="J39" s="14"/>
      <c r="K39" s="14"/>
      <c r="L39" s="14"/>
      <c r="M39" s="14"/>
      <c r="N39" s="14"/>
      <c r="O39" s="14"/>
    </row>
    <row r="40" spans="5:16" ht="23.25" x14ac:dyDescent="0.35">
      <c r="F40" s="14"/>
      <c r="G40" s="14"/>
      <c r="H40" s="14"/>
      <c r="I40" s="14"/>
      <c r="J40" s="14"/>
      <c r="K40" s="14"/>
      <c r="L40" s="14"/>
      <c r="M40" s="14"/>
      <c r="N40" s="14"/>
      <c r="O40" s="14"/>
    </row>
  </sheetData>
  <pageMargins left="0.7" right="0.7" top="0.75" bottom="0.75" header="0.3" footer="0.3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zoomScale="70" zoomScaleNormal="70" workbookViewId="0">
      <selection activeCell="Q29" sqref="Q29"/>
    </sheetView>
  </sheetViews>
  <sheetFormatPr defaultColWidth="9.140625" defaultRowHeight="15" x14ac:dyDescent="0.25"/>
  <cols>
    <col min="1" max="16384" width="9.140625" style="4"/>
  </cols>
  <sheetData>
    <row r="1" spans="1:21" ht="23.25" x14ac:dyDescent="0.35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 ht="23.25" x14ac:dyDescent="0.35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ht="23.25" x14ac:dyDescent="0.35">
      <c r="A3" s="81" t="s">
        <v>68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16"/>
      <c r="U3" s="14"/>
    </row>
    <row r="4" spans="1:21" ht="23.25" x14ac:dyDescent="0.35">
      <c r="A4" s="81"/>
      <c r="B4" s="83" t="s">
        <v>0</v>
      </c>
      <c r="C4" s="83"/>
      <c r="D4" s="83"/>
      <c r="E4" s="83"/>
      <c r="F4" s="83"/>
      <c r="G4" s="83"/>
      <c r="H4" s="83"/>
      <c r="I4" s="83"/>
      <c r="J4" s="83"/>
      <c r="K4" s="82"/>
      <c r="L4" s="82"/>
      <c r="M4" s="82"/>
      <c r="N4" s="82"/>
      <c r="O4" s="82"/>
      <c r="P4" s="82"/>
      <c r="Q4" s="82"/>
      <c r="R4" s="82"/>
      <c r="S4" s="82"/>
      <c r="T4" s="18"/>
    </row>
    <row r="5" spans="1:21" ht="18.75" x14ac:dyDescent="0.3">
      <c r="A5" s="19" t="s">
        <v>1</v>
      </c>
      <c r="B5" s="20" t="s">
        <v>43</v>
      </c>
      <c r="C5" s="21"/>
      <c r="D5" s="20" t="s">
        <v>2</v>
      </c>
      <c r="E5" s="21"/>
      <c r="F5" s="20" t="s">
        <v>3</v>
      </c>
      <c r="G5" s="22"/>
      <c r="H5" s="22"/>
      <c r="I5" s="21"/>
      <c r="J5" s="22" t="s">
        <v>4</v>
      </c>
      <c r="K5" s="22"/>
      <c r="L5" s="21"/>
      <c r="M5" s="20" t="s">
        <v>5</v>
      </c>
      <c r="N5" s="22"/>
      <c r="O5" s="21"/>
      <c r="P5" s="20" t="s">
        <v>6</v>
      </c>
      <c r="Q5" s="22"/>
      <c r="R5" s="20" t="s">
        <v>7</v>
      </c>
      <c r="S5" s="20" t="s">
        <v>8</v>
      </c>
      <c r="T5" s="19" t="s">
        <v>9</v>
      </c>
      <c r="U5" s="19" t="s">
        <v>10</v>
      </c>
    </row>
    <row r="6" spans="1:21" ht="18.75" x14ac:dyDescent="0.3">
      <c r="A6" s="23"/>
      <c r="B6" s="24" t="s">
        <v>11</v>
      </c>
      <c r="C6" s="25"/>
      <c r="D6" s="24" t="s">
        <v>11</v>
      </c>
      <c r="E6" s="25"/>
      <c r="F6" s="26"/>
      <c r="G6" s="27"/>
      <c r="H6" s="27"/>
      <c r="I6" s="28"/>
      <c r="J6" s="29" t="s">
        <v>12</v>
      </c>
      <c r="K6" s="29"/>
      <c r="L6" s="25"/>
      <c r="M6" s="24" t="s">
        <v>13</v>
      </c>
      <c r="N6" s="29"/>
      <c r="O6" s="25"/>
      <c r="P6" s="24" t="s">
        <v>14</v>
      </c>
      <c r="Q6" s="29"/>
      <c r="R6" s="24" t="s">
        <v>15</v>
      </c>
      <c r="S6" s="24" t="s">
        <v>16</v>
      </c>
      <c r="T6" s="23" t="s">
        <v>16</v>
      </c>
      <c r="U6" s="23"/>
    </row>
    <row r="7" spans="1:21" ht="18.75" x14ac:dyDescent="0.3">
      <c r="A7" s="23"/>
      <c r="B7" s="26" t="s">
        <v>17</v>
      </c>
      <c r="C7" s="28"/>
      <c r="D7" s="26" t="s">
        <v>17</v>
      </c>
      <c r="E7" s="28"/>
      <c r="F7" s="30" t="s">
        <v>18</v>
      </c>
      <c r="G7" s="31"/>
      <c r="H7" s="30" t="s">
        <v>19</v>
      </c>
      <c r="I7" s="31"/>
      <c r="J7" s="27" t="s">
        <v>17</v>
      </c>
      <c r="K7" s="27"/>
      <c r="L7" s="28"/>
      <c r="M7" s="26"/>
      <c r="N7" s="27"/>
      <c r="O7" s="28"/>
      <c r="P7" s="26" t="s">
        <v>13</v>
      </c>
      <c r="Q7" s="27"/>
      <c r="R7" s="24"/>
      <c r="S7" s="24"/>
      <c r="T7" s="23"/>
      <c r="U7" s="32"/>
    </row>
    <row r="8" spans="1:21" ht="18.75" x14ac:dyDescent="0.3">
      <c r="A8" s="32"/>
      <c r="B8" s="2" t="s">
        <v>20</v>
      </c>
      <c r="C8" s="2" t="s">
        <v>21</v>
      </c>
      <c r="D8" s="2" t="s">
        <v>20</v>
      </c>
      <c r="E8" s="2" t="s">
        <v>21</v>
      </c>
      <c r="F8" s="2" t="s">
        <v>20</v>
      </c>
      <c r="G8" s="2" t="s">
        <v>21</v>
      </c>
      <c r="H8" s="2" t="s">
        <v>20</v>
      </c>
      <c r="I8" s="2" t="s">
        <v>21</v>
      </c>
      <c r="J8" s="2" t="s">
        <v>20</v>
      </c>
      <c r="K8" s="2" t="s">
        <v>21</v>
      </c>
      <c r="L8" s="2" t="s">
        <v>22</v>
      </c>
      <c r="M8" s="2" t="s">
        <v>20</v>
      </c>
      <c r="N8" s="2" t="s">
        <v>21</v>
      </c>
      <c r="O8" s="2" t="s">
        <v>22</v>
      </c>
      <c r="P8" s="2" t="s">
        <v>20</v>
      </c>
      <c r="Q8" s="2" t="s">
        <v>21</v>
      </c>
      <c r="R8" s="26"/>
      <c r="S8" s="26"/>
      <c r="T8" s="32"/>
      <c r="U8" s="2"/>
    </row>
    <row r="9" spans="1:21" ht="18.75" x14ac:dyDescent="0.3">
      <c r="A9" s="8" t="s">
        <v>23</v>
      </c>
      <c r="B9" s="71">
        <v>23</v>
      </c>
      <c r="C9" s="71">
        <v>12</v>
      </c>
      <c r="D9" s="2">
        <v>22</v>
      </c>
      <c r="E9" s="2">
        <v>12</v>
      </c>
      <c r="F9" s="2">
        <v>0</v>
      </c>
      <c r="G9" s="2">
        <v>0</v>
      </c>
      <c r="H9" s="2">
        <v>1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11">
        <v>1</v>
      </c>
      <c r="T9" s="12">
        <v>1</v>
      </c>
      <c r="U9" s="2">
        <v>0</v>
      </c>
    </row>
    <row r="10" spans="1:21" ht="18.75" x14ac:dyDescent="0.3">
      <c r="A10" s="8" t="s">
        <v>24</v>
      </c>
      <c r="B10" s="71">
        <v>19</v>
      </c>
      <c r="C10" s="71">
        <v>11</v>
      </c>
      <c r="D10" s="2">
        <v>20</v>
      </c>
      <c r="E10" s="2">
        <v>12</v>
      </c>
      <c r="F10" s="2">
        <v>1</v>
      </c>
      <c r="G10" s="2">
        <v>1</v>
      </c>
      <c r="H10" s="2">
        <v>0</v>
      </c>
      <c r="I10" s="2">
        <v>0</v>
      </c>
      <c r="J10" s="2">
        <v>0</v>
      </c>
      <c r="K10" s="2">
        <v>0</v>
      </c>
      <c r="L10" s="3">
        <v>0</v>
      </c>
      <c r="M10" s="2">
        <v>0</v>
      </c>
      <c r="N10" s="2">
        <v>0</v>
      </c>
      <c r="O10" s="3">
        <v>0</v>
      </c>
      <c r="P10" s="2">
        <v>0</v>
      </c>
      <c r="Q10" s="2">
        <v>0</v>
      </c>
      <c r="R10" s="3">
        <v>0</v>
      </c>
      <c r="S10" s="11">
        <v>1</v>
      </c>
      <c r="T10" s="12">
        <v>1</v>
      </c>
      <c r="U10" s="2">
        <v>0</v>
      </c>
    </row>
    <row r="11" spans="1:21" ht="18.75" x14ac:dyDescent="0.3">
      <c r="A11" s="1" t="s">
        <v>25</v>
      </c>
      <c r="B11" s="71">
        <v>19</v>
      </c>
      <c r="C11" s="71">
        <v>12</v>
      </c>
      <c r="D11" s="2">
        <v>19</v>
      </c>
      <c r="E11" s="2">
        <v>12</v>
      </c>
      <c r="F11" s="2">
        <v>0</v>
      </c>
      <c r="G11" s="2">
        <v>0</v>
      </c>
      <c r="H11" s="2">
        <v>0</v>
      </c>
      <c r="I11" s="2">
        <v>0</v>
      </c>
      <c r="J11" s="2">
        <v>2</v>
      </c>
      <c r="K11" s="2">
        <v>2</v>
      </c>
      <c r="L11" s="3">
        <v>0.1</v>
      </c>
      <c r="M11" s="2">
        <v>10</v>
      </c>
      <c r="N11" s="2">
        <v>7</v>
      </c>
      <c r="O11" s="3">
        <v>0.52</v>
      </c>
      <c r="P11" s="2">
        <v>12</v>
      </c>
      <c r="Q11" s="2">
        <v>9</v>
      </c>
      <c r="R11" s="3">
        <v>0.62</v>
      </c>
      <c r="S11" s="11">
        <v>1</v>
      </c>
      <c r="T11" s="12">
        <v>1</v>
      </c>
      <c r="U11" s="2">
        <v>0</v>
      </c>
    </row>
    <row r="12" spans="1:21" ht="18.75" x14ac:dyDescent="0.3">
      <c r="A12" s="8" t="s">
        <v>26</v>
      </c>
      <c r="B12" s="71">
        <v>23</v>
      </c>
      <c r="C12" s="71">
        <v>14</v>
      </c>
      <c r="D12" s="2">
        <v>23</v>
      </c>
      <c r="E12" s="2">
        <v>15</v>
      </c>
      <c r="F12" s="2">
        <v>1</v>
      </c>
      <c r="G12" s="2">
        <v>1</v>
      </c>
      <c r="H12" s="2">
        <v>1</v>
      </c>
      <c r="I12" s="2">
        <v>0</v>
      </c>
      <c r="J12" s="2">
        <v>4</v>
      </c>
      <c r="K12" s="2">
        <v>4</v>
      </c>
      <c r="L12" s="3">
        <v>0.17</v>
      </c>
      <c r="M12" s="2">
        <v>11</v>
      </c>
      <c r="N12" s="2">
        <v>7</v>
      </c>
      <c r="O12" s="3">
        <v>0.47</v>
      </c>
      <c r="P12" s="2">
        <v>15</v>
      </c>
      <c r="Q12" s="2">
        <v>11</v>
      </c>
      <c r="R12" s="3">
        <v>0.65</v>
      </c>
      <c r="S12" s="11">
        <v>1</v>
      </c>
      <c r="T12" s="12">
        <v>1</v>
      </c>
      <c r="U12" s="2">
        <v>0</v>
      </c>
    </row>
    <row r="13" spans="1:21" ht="18.75" x14ac:dyDescent="0.3">
      <c r="A13" s="8" t="s">
        <v>27</v>
      </c>
      <c r="B13" s="71">
        <v>21</v>
      </c>
      <c r="C13" s="71">
        <v>12</v>
      </c>
      <c r="D13" s="2">
        <v>20</v>
      </c>
      <c r="E13" s="2">
        <v>12</v>
      </c>
      <c r="F13" s="2">
        <v>0</v>
      </c>
      <c r="G13" s="2">
        <v>0</v>
      </c>
      <c r="H13" s="2">
        <v>1</v>
      </c>
      <c r="I13" s="2">
        <v>0</v>
      </c>
      <c r="J13" s="2">
        <v>3</v>
      </c>
      <c r="K13" s="2">
        <v>3</v>
      </c>
      <c r="L13" s="3">
        <v>0.15</v>
      </c>
      <c r="M13" s="2">
        <v>9</v>
      </c>
      <c r="N13" s="2">
        <v>5</v>
      </c>
      <c r="O13" s="3">
        <v>0.45</v>
      </c>
      <c r="P13" s="2">
        <v>12</v>
      </c>
      <c r="Q13" s="2">
        <v>8</v>
      </c>
      <c r="R13" s="3">
        <v>0.6</v>
      </c>
      <c r="S13" s="11">
        <v>1</v>
      </c>
      <c r="T13" s="12">
        <v>1</v>
      </c>
      <c r="U13" s="2">
        <v>0</v>
      </c>
    </row>
    <row r="14" spans="1:21" ht="18" customHeight="1" x14ac:dyDescent="0.3">
      <c r="A14" s="8" t="s">
        <v>44</v>
      </c>
      <c r="B14" s="71">
        <v>16</v>
      </c>
      <c r="C14" s="71">
        <v>9</v>
      </c>
      <c r="D14" s="2">
        <v>16</v>
      </c>
      <c r="E14" s="2">
        <v>9</v>
      </c>
      <c r="F14" s="2">
        <v>0</v>
      </c>
      <c r="G14" s="2">
        <v>0</v>
      </c>
      <c r="H14" s="2">
        <v>0</v>
      </c>
      <c r="I14" s="2">
        <v>0</v>
      </c>
      <c r="J14" s="2">
        <v>3</v>
      </c>
      <c r="K14" s="2">
        <v>3</v>
      </c>
      <c r="L14" s="3">
        <v>0.19</v>
      </c>
      <c r="M14" s="2">
        <v>3</v>
      </c>
      <c r="N14" s="2">
        <v>3</v>
      </c>
      <c r="O14" s="3">
        <v>0.19</v>
      </c>
      <c r="P14" s="2">
        <v>6</v>
      </c>
      <c r="Q14" s="2">
        <v>6</v>
      </c>
      <c r="R14" s="3">
        <v>0.38</v>
      </c>
      <c r="S14" s="11">
        <v>1</v>
      </c>
      <c r="T14" s="12">
        <v>1</v>
      </c>
      <c r="U14" s="2">
        <v>0</v>
      </c>
    </row>
    <row r="15" spans="1:21" s="9" customFormat="1" ht="18.75" x14ac:dyDescent="0.3">
      <c r="A15" s="8" t="s">
        <v>28</v>
      </c>
      <c r="B15" s="71">
        <v>28</v>
      </c>
      <c r="C15" s="71">
        <v>15</v>
      </c>
      <c r="D15" s="2">
        <v>28</v>
      </c>
      <c r="E15" s="2">
        <v>15</v>
      </c>
      <c r="F15" s="2">
        <v>0</v>
      </c>
      <c r="G15" s="2">
        <v>0</v>
      </c>
      <c r="H15" s="2">
        <v>0</v>
      </c>
      <c r="I15" s="2">
        <v>0</v>
      </c>
      <c r="J15" s="2">
        <v>7</v>
      </c>
      <c r="K15" s="2">
        <v>7</v>
      </c>
      <c r="L15" s="3">
        <v>0.25</v>
      </c>
      <c r="M15" s="2">
        <v>11</v>
      </c>
      <c r="N15" s="2">
        <v>8</v>
      </c>
      <c r="O15" s="3">
        <v>0.39</v>
      </c>
      <c r="P15" s="2">
        <v>18</v>
      </c>
      <c r="Q15" s="2">
        <v>15</v>
      </c>
      <c r="R15" s="3">
        <v>0.64</v>
      </c>
      <c r="S15" s="11">
        <v>1</v>
      </c>
      <c r="T15" s="3">
        <v>1</v>
      </c>
      <c r="U15" s="2">
        <v>0</v>
      </c>
    </row>
    <row r="16" spans="1:21" s="84" customFormat="1" ht="18.75" x14ac:dyDescent="0.3">
      <c r="A16" s="85" t="s">
        <v>29</v>
      </c>
      <c r="B16" s="92">
        <f t="shared" ref="B16:C16" si="0">B9+B10+B11+B12+B13+B14+B15</f>
        <v>149</v>
      </c>
      <c r="C16" s="92">
        <f t="shared" si="0"/>
        <v>85</v>
      </c>
      <c r="D16" s="87">
        <f t="shared" ref="D16:Q16" si="1">D9+D10+D11+D12+D13+D14+D15</f>
        <v>148</v>
      </c>
      <c r="E16" s="87">
        <f t="shared" si="1"/>
        <v>87</v>
      </c>
      <c r="F16" s="87">
        <f t="shared" si="1"/>
        <v>2</v>
      </c>
      <c r="G16" s="87">
        <f t="shared" si="1"/>
        <v>2</v>
      </c>
      <c r="H16" s="87">
        <f t="shared" si="1"/>
        <v>3</v>
      </c>
      <c r="I16" s="87">
        <f t="shared" si="1"/>
        <v>0</v>
      </c>
      <c r="J16" s="87">
        <f t="shared" si="1"/>
        <v>19</v>
      </c>
      <c r="K16" s="87">
        <f t="shared" si="1"/>
        <v>19</v>
      </c>
      <c r="L16" s="88" t="s">
        <v>69</v>
      </c>
      <c r="M16" s="87">
        <f t="shared" si="1"/>
        <v>44</v>
      </c>
      <c r="N16" s="87">
        <f t="shared" si="1"/>
        <v>30</v>
      </c>
      <c r="O16" s="89">
        <v>0.4</v>
      </c>
      <c r="P16" s="87">
        <f t="shared" si="1"/>
        <v>63</v>
      </c>
      <c r="Q16" s="87">
        <f t="shared" si="1"/>
        <v>49</v>
      </c>
      <c r="R16" s="89">
        <v>0.57999999999999996</v>
      </c>
      <c r="S16" s="90">
        <v>1</v>
      </c>
      <c r="T16" s="89">
        <v>0.99</v>
      </c>
      <c r="U16" s="87">
        <v>0</v>
      </c>
    </row>
    <row r="17" spans="1:21" ht="18.75" x14ac:dyDescent="0.3">
      <c r="A17" s="1" t="s">
        <v>30</v>
      </c>
      <c r="B17" s="71">
        <v>28</v>
      </c>
      <c r="C17" s="71">
        <v>17</v>
      </c>
      <c r="D17" s="2">
        <v>28</v>
      </c>
      <c r="E17" s="2">
        <v>17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3">
        <v>0</v>
      </c>
      <c r="M17" s="2">
        <v>6</v>
      </c>
      <c r="N17" s="2">
        <v>5</v>
      </c>
      <c r="O17" s="3">
        <v>0.21</v>
      </c>
      <c r="P17" s="2">
        <v>6</v>
      </c>
      <c r="Q17" s="2">
        <v>5</v>
      </c>
      <c r="R17" s="3">
        <v>0.21</v>
      </c>
      <c r="S17" s="3">
        <v>1</v>
      </c>
      <c r="T17" s="3">
        <v>0.97</v>
      </c>
      <c r="U17" s="2">
        <v>0</v>
      </c>
    </row>
    <row r="18" spans="1:21" s="9" customFormat="1" ht="18.75" x14ac:dyDescent="0.3">
      <c r="A18" s="8" t="s">
        <v>45</v>
      </c>
      <c r="B18" s="71">
        <v>26</v>
      </c>
      <c r="C18" s="71">
        <v>14</v>
      </c>
      <c r="D18" s="2">
        <v>26</v>
      </c>
      <c r="E18" s="2">
        <v>14</v>
      </c>
      <c r="F18" s="2">
        <v>0</v>
      </c>
      <c r="G18" s="2">
        <v>0</v>
      </c>
      <c r="H18" s="2">
        <v>0</v>
      </c>
      <c r="I18" s="2">
        <v>0</v>
      </c>
      <c r="J18" s="2">
        <v>2</v>
      </c>
      <c r="K18" s="2">
        <v>2</v>
      </c>
      <c r="L18" s="3">
        <v>0.08</v>
      </c>
      <c r="M18" s="2">
        <v>6</v>
      </c>
      <c r="N18" s="2">
        <v>6</v>
      </c>
      <c r="O18" s="3">
        <v>0.23</v>
      </c>
      <c r="P18" s="2">
        <v>8</v>
      </c>
      <c r="Q18" s="2">
        <v>8</v>
      </c>
      <c r="R18" s="3">
        <v>0.31</v>
      </c>
      <c r="S18" s="3">
        <v>1</v>
      </c>
      <c r="T18" s="3">
        <v>0.97</v>
      </c>
      <c r="U18" s="2">
        <v>0</v>
      </c>
    </row>
    <row r="19" spans="1:21" s="9" customFormat="1" ht="18.75" x14ac:dyDescent="0.3">
      <c r="A19" s="8" t="s">
        <v>31</v>
      </c>
      <c r="B19" s="71">
        <v>23</v>
      </c>
      <c r="C19" s="71">
        <v>11</v>
      </c>
      <c r="D19" s="2">
        <v>24</v>
      </c>
      <c r="E19" s="2">
        <v>11</v>
      </c>
      <c r="F19" s="2">
        <v>1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7</v>
      </c>
      <c r="N19" s="2">
        <v>4</v>
      </c>
      <c r="O19" s="3">
        <v>0.28999999999999998</v>
      </c>
      <c r="P19" s="2">
        <v>7</v>
      </c>
      <c r="Q19" s="2">
        <v>4</v>
      </c>
      <c r="R19" s="3">
        <v>0.28999999999999998</v>
      </c>
      <c r="S19" s="3">
        <v>1</v>
      </c>
      <c r="T19" s="3">
        <v>0.98</v>
      </c>
      <c r="U19" s="2">
        <v>0</v>
      </c>
    </row>
    <row r="20" spans="1:21" s="9" customFormat="1" ht="18" customHeight="1" x14ac:dyDescent="0.3">
      <c r="A20" s="8" t="s">
        <v>32</v>
      </c>
      <c r="B20" s="71">
        <v>26</v>
      </c>
      <c r="C20" s="71">
        <v>13</v>
      </c>
      <c r="D20" s="2">
        <v>26</v>
      </c>
      <c r="E20" s="2">
        <v>13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3">
        <v>0</v>
      </c>
      <c r="M20" s="2">
        <v>8</v>
      </c>
      <c r="N20" s="2">
        <v>7</v>
      </c>
      <c r="O20" s="3">
        <v>0.31</v>
      </c>
      <c r="P20" s="2">
        <v>8</v>
      </c>
      <c r="Q20" s="2">
        <v>7</v>
      </c>
      <c r="R20" s="3">
        <v>0.31</v>
      </c>
      <c r="S20" s="3">
        <v>1</v>
      </c>
      <c r="T20" s="3">
        <v>0.98</v>
      </c>
      <c r="U20" s="3">
        <v>0</v>
      </c>
    </row>
    <row r="21" spans="1:21" ht="18.75" x14ac:dyDescent="0.3">
      <c r="A21" s="8" t="s">
        <v>33</v>
      </c>
      <c r="B21" s="71">
        <v>21</v>
      </c>
      <c r="C21" s="71">
        <v>10</v>
      </c>
      <c r="D21" s="2">
        <v>22</v>
      </c>
      <c r="E21" s="2">
        <v>10</v>
      </c>
      <c r="F21" s="2">
        <v>1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3">
        <v>0</v>
      </c>
      <c r="M21" s="2">
        <v>7</v>
      </c>
      <c r="N21" s="2">
        <v>4</v>
      </c>
      <c r="O21" s="3">
        <v>0.32</v>
      </c>
      <c r="P21" s="2">
        <v>7</v>
      </c>
      <c r="Q21" s="2">
        <v>4</v>
      </c>
      <c r="R21" s="3">
        <v>0.32</v>
      </c>
      <c r="S21" s="3">
        <v>1</v>
      </c>
      <c r="T21" s="3">
        <v>0.97</v>
      </c>
      <c r="U21" s="3">
        <v>0</v>
      </c>
    </row>
    <row r="22" spans="1:21" s="10" customFormat="1" ht="18.75" x14ac:dyDescent="0.3">
      <c r="A22" s="8" t="s">
        <v>34</v>
      </c>
      <c r="B22" s="71">
        <v>21</v>
      </c>
      <c r="C22" s="71">
        <v>11</v>
      </c>
      <c r="D22" s="2">
        <v>21</v>
      </c>
      <c r="E22" s="2">
        <v>11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3">
        <v>0</v>
      </c>
      <c r="M22" s="2">
        <v>5</v>
      </c>
      <c r="N22" s="2">
        <v>5</v>
      </c>
      <c r="O22" s="3">
        <v>0.24</v>
      </c>
      <c r="P22" s="2">
        <v>5</v>
      </c>
      <c r="Q22" s="2">
        <v>5</v>
      </c>
      <c r="R22" s="3">
        <v>0.24</v>
      </c>
      <c r="S22" s="3">
        <v>1</v>
      </c>
      <c r="T22" s="3">
        <v>0.97</v>
      </c>
      <c r="U22" s="2">
        <v>0</v>
      </c>
    </row>
    <row r="23" spans="1:21" s="9" customFormat="1" ht="18.75" x14ac:dyDescent="0.3">
      <c r="A23" s="8" t="s">
        <v>35</v>
      </c>
      <c r="B23" s="71">
        <v>20</v>
      </c>
      <c r="C23" s="71">
        <v>9</v>
      </c>
      <c r="D23" s="2">
        <v>20</v>
      </c>
      <c r="E23" s="2">
        <v>9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3">
        <v>0</v>
      </c>
      <c r="M23" s="2">
        <v>4</v>
      </c>
      <c r="N23" s="2">
        <v>3</v>
      </c>
      <c r="O23" s="3">
        <v>0.2</v>
      </c>
      <c r="P23" s="2">
        <v>4</v>
      </c>
      <c r="Q23" s="2">
        <v>3</v>
      </c>
      <c r="R23" s="3">
        <v>0.2</v>
      </c>
      <c r="S23" s="3">
        <v>1</v>
      </c>
      <c r="T23" s="3">
        <v>0.96</v>
      </c>
      <c r="U23" s="2">
        <v>0</v>
      </c>
    </row>
    <row r="24" spans="1:21" ht="18.75" x14ac:dyDescent="0.3">
      <c r="A24" s="91" t="s">
        <v>36</v>
      </c>
      <c r="B24" s="92">
        <f t="shared" ref="B24:C24" si="2">B17+B18+B19+B20+B21+B22+B23</f>
        <v>165</v>
      </c>
      <c r="C24" s="92">
        <f t="shared" si="2"/>
        <v>85</v>
      </c>
      <c r="D24" s="87">
        <f t="shared" ref="D24:K24" si="3">D17+D18+D19+D20+D21+D22+D23</f>
        <v>167</v>
      </c>
      <c r="E24" s="87">
        <f t="shared" si="3"/>
        <v>85</v>
      </c>
      <c r="F24" s="87">
        <f t="shared" si="3"/>
        <v>2</v>
      </c>
      <c r="G24" s="87">
        <f t="shared" si="3"/>
        <v>0</v>
      </c>
      <c r="H24" s="87">
        <f t="shared" si="3"/>
        <v>0</v>
      </c>
      <c r="I24" s="87">
        <f t="shared" si="3"/>
        <v>0</v>
      </c>
      <c r="J24" s="87">
        <f t="shared" si="3"/>
        <v>2</v>
      </c>
      <c r="K24" s="87">
        <f t="shared" si="3"/>
        <v>2</v>
      </c>
      <c r="L24" s="89">
        <v>0.01</v>
      </c>
      <c r="M24" s="87">
        <f>M17+M18+M19+M20+M21+M22+M23</f>
        <v>43</v>
      </c>
      <c r="N24" s="87">
        <f>N17+N18+N19+N20+N21+N22+N23</f>
        <v>34</v>
      </c>
      <c r="O24" s="89">
        <v>0.26</v>
      </c>
      <c r="P24" s="87">
        <f>P17+P18+P19+P20+P21+P22+P23</f>
        <v>45</v>
      </c>
      <c r="Q24" s="87">
        <f>Q17+Q18+Q19+Q20+Q21+Q22+Q23</f>
        <v>36</v>
      </c>
      <c r="R24" s="89">
        <v>0.27</v>
      </c>
      <c r="S24" s="89">
        <v>1</v>
      </c>
      <c r="T24" s="89">
        <v>0.97</v>
      </c>
      <c r="U24" s="87">
        <v>0</v>
      </c>
    </row>
    <row r="25" spans="1:21" ht="18.75" x14ac:dyDescent="0.3">
      <c r="A25" s="1" t="s">
        <v>37</v>
      </c>
      <c r="B25" s="2">
        <v>28</v>
      </c>
      <c r="C25" s="2">
        <v>18</v>
      </c>
      <c r="D25" s="2">
        <v>28</v>
      </c>
      <c r="E25" s="2">
        <v>18</v>
      </c>
      <c r="F25" s="2">
        <v>0</v>
      </c>
      <c r="G25" s="2">
        <v>0</v>
      </c>
      <c r="H25" s="2">
        <v>0</v>
      </c>
      <c r="I25" s="2">
        <v>0</v>
      </c>
      <c r="J25" s="2">
        <v>1</v>
      </c>
      <c r="K25" s="2">
        <v>1</v>
      </c>
      <c r="L25" s="3">
        <v>0.04</v>
      </c>
      <c r="M25" s="2">
        <v>10</v>
      </c>
      <c r="N25" s="2">
        <v>9</v>
      </c>
      <c r="O25" s="3">
        <v>0.36</v>
      </c>
      <c r="P25" s="2">
        <v>10</v>
      </c>
      <c r="Q25" s="2">
        <v>9</v>
      </c>
      <c r="R25" s="3">
        <v>0.36</v>
      </c>
      <c r="S25" s="3">
        <v>1</v>
      </c>
      <c r="T25" s="3">
        <v>0.99</v>
      </c>
      <c r="U25" s="2">
        <v>0</v>
      </c>
    </row>
    <row r="26" spans="1:21" ht="18.75" x14ac:dyDescent="0.3">
      <c r="A26" s="1" t="s">
        <v>38</v>
      </c>
      <c r="B26" s="2">
        <v>21</v>
      </c>
      <c r="C26" s="2">
        <v>9</v>
      </c>
      <c r="D26" s="2">
        <v>21</v>
      </c>
      <c r="E26" s="2">
        <v>9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3">
        <v>0</v>
      </c>
      <c r="M26" s="2">
        <v>5</v>
      </c>
      <c r="N26" s="2">
        <v>5</v>
      </c>
      <c r="O26" s="3">
        <v>0.24</v>
      </c>
      <c r="P26" s="2">
        <v>5</v>
      </c>
      <c r="Q26" s="2">
        <v>5</v>
      </c>
      <c r="R26" s="3">
        <v>0.24</v>
      </c>
      <c r="S26" s="3">
        <v>1</v>
      </c>
      <c r="T26" s="3">
        <v>0.97</v>
      </c>
      <c r="U26" s="2">
        <v>0</v>
      </c>
    </row>
    <row r="27" spans="1:21" ht="18.75" x14ac:dyDescent="0.3">
      <c r="A27" s="91" t="s">
        <v>39</v>
      </c>
      <c r="B27" s="87">
        <f t="shared" ref="B27:C27" si="4">B25+B26</f>
        <v>49</v>
      </c>
      <c r="C27" s="87">
        <f t="shared" si="4"/>
        <v>27</v>
      </c>
      <c r="D27" s="87">
        <f t="shared" ref="D27:Q27" si="5">D25+D26</f>
        <v>49</v>
      </c>
      <c r="E27" s="87">
        <f t="shared" si="5"/>
        <v>27</v>
      </c>
      <c r="F27" s="87">
        <f t="shared" si="5"/>
        <v>0</v>
      </c>
      <c r="G27" s="87">
        <f t="shared" si="5"/>
        <v>0</v>
      </c>
      <c r="H27" s="87">
        <f t="shared" si="5"/>
        <v>0</v>
      </c>
      <c r="I27" s="87">
        <f t="shared" si="5"/>
        <v>0</v>
      </c>
      <c r="J27" s="87">
        <f t="shared" si="5"/>
        <v>1</v>
      </c>
      <c r="K27" s="87">
        <f t="shared" si="5"/>
        <v>1</v>
      </c>
      <c r="L27" s="89">
        <v>0.02</v>
      </c>
      <c r="M27" s="87">
        <f t="shared" si="5"/>
        <v>15</v>
      </c>
      <c r="N27" s="87">
        <f t="shared" si="5"/>
        <v>14</v>
      </c>
      <c r="O27" s="89">
        <v>0.3</v>
      </c>
      <c r="P27" s="87">
        <f t="shared" si="5"/>
        <v>15</v>
      </c>
      <c r="Q27" s="87">
        <f t="shared" si="5"/>
        <v>14</v>
      </c>
      <c r="R27" s="89">
        <v>0.3</v>
      </c>
      <c r="S27" s="89">
        <v>1</v>
      </c>
      <c r="T27" s="89">
        <v>0.98</v>
      </c>
      <c r="U27" s="87">
        <v>0</v>
      </c>
    </row>
    <row r="28" spans="1:21" ht="18.75" x14ac:dyDescent="0.3">
      <c r="A28" s="91" t="s">
        <v>40</v>
      </c>
      <c r="B28" s="87">
        <f t="shared" ref="B28:K28" si="6">B16+B24+B27</f>
        <v>363</v>
      </c>
      <c r="C28" s="87">
        <f t="shared" si="6"/>
        <v>197</v>
      </c>
      <c r="D28" s="87">
        <f t="shared" si="6"/>
        <v>364</v>
      </c>
      <c r="E28" s="87">
        <f t="shared" si="6"/>
        <v>199</v>
      </c>
      <c r="F28" s="87">
        <f t="shared" si="6"/>
        <v>4</v>
      </c>
      <c r="G28" s="87">
        <f t="shared" si="6"/>
        <v>2</v>
      </c>
      <c r="H28" s="87">
        <f t="shared" si="6"/>
        <v>3</v>
      </c>
      <c r="I28" s="87">
        <f t="shared" si="6"/>
        <v>0</v>
      </c>
      <c r="J28" s="87">
        <f t="shared" si="6"/>
        <v>22</v>
      </c>
      <c r="K28" s="87">
        <f t="shared" si="6"/>
        <v>22</v>
      </c>
      <c r="L28" s="89">
        <v>7.0000000000000007E-2</v>
      </c>
      <c r="M28" s="87">
        <f>M16+M24+M27</f>
        <v>102</v>
      </c>
      <c r="N28" s="87">
        <f>N16+N24+N27</f>
        <v>78</v>
      </c>
      <c r="O28" s="89">
        <v>0.32</v>
      </c>
      <c r="P28" s="87">
        <f>P16+P24+P27</f>
        <v>123</v>
      </c>
      <c r="Q28" s="87">
        <f>Q16+Q24+Q27</f>
        <v>99</v>
      </c>
      <c r="R28" s="93">
        <v>0.38</v>
      </c>
      <c r="S28" s="89">
        <v>1</v>
      </c>
      <c r="T28" s="89">
        <v>0.98</v>
      </c>
      <c r="U28" s="87">
        <f>U16+U24+U27</f>
        <v>0</v>
      </c>
    </row>
    <row r="29" spans="1:21" ht="25.5" customHeight="1" x14ac:dyDescent="0.2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</row>
    <row r="30" spans="1:21" ht="27.6" customHeight="1" x14ac:dyDescent="0.3">
      <c r="A30" s="33"/>
      <c r="B30" s="34" t="s">
        <v>41</v>
      </c>
      <c r="C30" s="34"/>
      <c r="D30" s="34"/>
      <c r="E30" s="34"/>
      <c r="F30" s="34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</row>
    <row r="31" spans="1:21" ht="13.15" customHeight="1" x14ac:dyDescent="0.35">
      <c r="A31" s="33"/>
      <c r="B31" s="34"/>
      <c r="C31" s="34"/>
      <c r="D31" s="34"/>
      <c r="E31" s="34"/>
      <c r="F31" s="34"/>
      <c r="G31" s="14"/>
      <c r="H31" s="14"/>
      <c r="I31" s="14"/>
      <c r="J31" s="14"/>
      <c r="K31" s="14"/>
      <c r="L31" s="14"/>
      <c r="M31" s="14"/>
      <c r="N31" s="14"/>
      <c r="O31" s="14"/>
      <c r="P31" s="33"/>
      <c r="Q31" s="33"/>
      <c r="R31" s="33"/>
    </row>
    <row r="32" spans="1:21" ht="23.25" x14ac:dyDescent="0.35">
      <c r="B32" s="34" t="s">
        <v>42</v>
      </c>
      <c r="C32" s="34"/>
      <c r="D32" s="34"/>
      <c r="E32" s="34"/>
      <c r="F32" s="34"/>
      <c r="G32" s="14"/>
      <c r="H32" s="14"/>
      <c r="I32" s="14"/>
      <c r="J32" s="14"/>
      <c r="K32" s="14"/>
      <c r="L32" s="14"/>
      <c r="M32" s="14"/>
      <c r="N32" s="14"/>
    </row>
    <row r="33" spans="5:16" ht="23.25" x14ac:dyDescent="0.35"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8" spans="5:16" ht="23.25" x14ac:dyDescent="0.35"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33"/>
    </row>
    <row r="39" spans="5:16" ht="23.25" x14ac:dyDescent="0.35">
      <c r="F39" s="14"/>
      <c r="G39" s="14"/>
      <c r="H39" s="14"/>
      <c r="I39" s="14"/>
      <c r="J39" s="14"/>
      <c r="K39" s="14"/>
      <c r="L39" s="14"/>
      <c r="M39" s="14"/>
      <c r="N39" s="14"/>
      <c r="O39" s="14"/>
    </row>
    <row r="40" spans="5:16" ht="23.25" x14ac:dyDescent="0.35">
      <c r="F40" s="14"/>
      <c r="G40" s="14"/>
      <c r="H40" s="14"/>
      <c r="I40" s="14"/>
      <c r="J40" s="14"/>
      <c r="K40" s="14"/>
      <c r="L40" s="14"/>
      <c r="M40" s="14"/>
      <c r="N40" s="14"/>
      <c r="O40" s="14"/>
    </row>
  </sheetData>
  <pageMargins left="0.7" right="0.7" top="0.75" bottom="0.75" header="0.3" footer="0.3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opLeftCell="A6" zoomScale="70" zoomScaleNormal="70" workbookViewId="0">
      <selection activeCell="D9" sqref="D9:E10"/>
    </sheetView>
  </sheetViews>
  <sheetFormatPr defaultColWidth="9.140625" defaultRowHeight="15" x14ac:dyDescent="0.25"/>
  <cols>
    <col min="1" max="19" width="9.140625" style="4"/>
    <col min="20" max="20" width="10.42578125" style="4" bestFit="1" customWidth="1"/>
    <col min="21" max="16384" width="9.140625" style="4"/>
  </cols>
  <sheetData>
    <row r="1" spans="1:21" ht="23.25" x14ac:dyDescent="0.35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</row>
    <row r="2" spans="1:21" ht="23.25" x14ac:dyDescent="0.35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1:21" ht="23.25" x14ac:dyDescent="0.35">
      <c r="A3" s="81" t="s">
        <v>70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</row>
    <row r="4" spans="1:21" ht="23.25" x14ac:dyDescent="0.35">
      <c r="A4" s="81"/>
      <c r="B4" s="83" t="s">
        <v>0</v>
      </c>
      <c r="C4" s="83"/>
      <c r="D4" s="83"/>
      <c r="E4" s="83"/>
      <c r="F4" s="83"/>
      <c r="G4" s="83"/>
      <c r="H4" s="83"/>
      <c r="I4" s="83"/>
      <c r="J4" s="83"/>
      <c r="K4" s="82"/>
      <c r="L4" s="82"/>
      <c r="M4" s="82"/>
      <c r="N4" s="82"/>
      <c r="O4" s="82"/>
      <c r="P4" s="82"/>
      <c r="Q4" s="82"/>
      <c r="R4" s="82"/>
      <c r="S4" s="82"/>
      <c r="T4" s="84"/>
      <c r="U4" s="84"/>
    </row>
    <row r="5" spans="1:21" ht="18.75" x14ac:dyDescent="0.3">
      <c r="A5" s="19" t="s">
        <v>1</v>
      </c>
      <c r="B5" s="20" t="s">
        <v>43</v>
      </c>
      <c r="C5" s="21"/>
      <c r="D5" s="20" t="s">
        <v>2</v>
      </c>
      <c r="E5" s="21"/>
      <c r="F5" s="20" t="s">
        <v>3</v>
      </c>
      <c r="G5" s="22"/>
      <c r="H5" s="22"/>
      <c r="I5" s="21"/>
      <c r="J5" s="22" t="s">
        <v>4</v>
      </c>
      <c r="K5" s="22"/>
      <c r="L5" s="21"/>
      <c r="M5" s="20" t="s">
        <v>5</v>
      </c>
      <c r="N5" s="22"/>
      <c r="O5" s="21"/>
      <c r="P5" s="20" t="s">
        <v>6</v>
      </c>
      <c r="Q5" s="22"/>
      <c r="R5" s="20" t="s">
        <v>7</v>
      </c>
      <c r="S5" s="20" t="s">
        <v>8</v>
      </c>
      <c r="T5" s="19" t="s">
        <v>9</v>
      </c>
      <c r="U5" s="19" t="s">
        <v>10</v>
      </c>
    </row>
    <row r="6" spans="1:21" ht="18.75" x14ac:dyDescent="0.3">
      <c r="A6" s="23"/>
      <c r="B6" s="24" t="s">
        <v>11</v>
      </c>
      <c r="C6" s="25"/>
      <c r="D6" s="24" t="s">
        <v>11</v>
      </c>
      <c r="E6" s="25"/>
      <c r="F6" s="26"/>
      <c r="G6" s="27"/>
      <c r="H6" s="27"/>
      <c r="I6" s="28"/>
      <c r="J6" s="29" t="s">
        <v>12</v>
      </c>
      <c r="K6" s="29"/>
      <c r="L6" s="25"/>
      <c r="M6" s="24" t="s">
        <v>13</v>
      </c>
      <c r="N6" s="29"/>
      <c r="O6" s="25"/>
      <c r="P6" s="24" t="s">
        <v>14</v>
      </c>
      <c r="Q6" s="29"/>
      <c r="R6" s="24" t="s">
        <v>15</v>
      </c>
      <c r="S6" s="24" t="s">
        <v>16</v>
      </c>
      <c r="T6" s="23" t="s">
        <v>16</v>
      </c>
      <c r="U6" s="23"/>
    </row>
    <row r="7" spans="1:21" ht="18.75" x14ac:dyDescent="0.3">
      <c r="A7" s="23"/>
      <c r="B7" s="26" t="s">
        <v>17</v>
      </c>
      <c r="C7" s="28"/>
      <c r="D7" s="26" t="s">
        <v>17</v>
      </c>
      <c r="E7" s="28"/>
      <c r="F7" s="30" t="s">
        <v>18</v>
      </c>
      <c r="G7" s="31"/>
      <c r="H7" s="30" t="s">
        <v>19</v>
      </c>
      <c r="I7" s="31"/>
      <c r="J7" s="27" t="s">
        <v>17</v>
      </c>
      <c r="K7" s="27"/>
      <c r="L7" s="28"/>
      <c r="M7" s="26"/>
      <c r="N7" s="27"/>
      <c r="O7" s="28"/>
      <c r="P7" s="26" t="s">
        <v>13</v>
      </c>
      <c r="Q7" s="27"/>
      <c r="R7" s="24"/>
      <c r="S7" s="24"/>
      <c r="T7" s="23"/>
      <c r="U7" s="32"/>
    </row>
    <row r="8" spans="1:21" ht="18.75" x14ac:dyDescent="0.3">
      <c r="A8" s="32"/>
      <c r="B8" s="2" t="s">
        <v>20</v>
      </c>
      <c r="C8" s="2" t="s">
        <v>21</v>
      </c>
      <c r="D8" s="2" t="s">
        <v>20</v>
      </c>
      <c r="E8" s="2" t="s">
        <v>21</v>
      </c>
      <c r="F8" s="2" t="s">
        <v>20</v>
      </c>
      <c r="G8" s="2" t="s">
        <v>21</v>
      </c>
      <c r="H8" s="2" t="s">
        <v>20</v>
      </c>
      <c r="I8" s="2" t="s">
        <v>21</v>
      </c>
      <c r="J8" s="2" t="s">
        <v>20</v>
      </c>
      <c r="K8" s="2" t="s">
        <v>21</v>
      </c>
      <c r="L8" s="2" t="s">
        <v>22</v>
      </c>
      <c r="M8" s="2" t="s">
        <v>20</v>
      </c>
      <c r="N8" s="2" t="s">
        <v>21</v>
      </c>
      <c r="O8" s="2" t="s">
        <v>22</v>
      </c>
      <c r="P8" s="2" t="s">
        <v>20</v>
      </c>
      <c r="Q8" s="2" t="s">
        <v>21</v>
      </c>
      <c r="R8" s="26"/>
      <c r="S8" s="26"/>
      <c r="T8" s="32"/>
      <c r="U8" s="2"/>
    </row>
    <row r="9" spans="1:21" ht="18.75" x14ac:dyDescent="0.3">
      <c r="A9" s="8" t="s">
        <v>23</v>
      </c>
      <c r="B9" s="57">
        <v>20</v>
      </c>
      <c r="C9" s="57">
        <v>10</v>
      </c>
      <c r="D9" s="2">
        <v>22</v>
      </c>
      <c r="E9" s="2">
        <v>12</v>
      </c>
      <c r="F9" s="2">
        <v>3</v>
      </c>
      <c r="G9" s="2">
        <v>2</v>
      </c>
      <c r="H9" s="2">
        <v>1</v>
      </c>
      <c r="I9" s="2">
        <v>0</v>
      </c>
      <c r="J9" s="2">
        <v>0</v>
      </c>
      <c r="K9" s="2">
        <v>0</v>
      </c>
      <c r="L9" s="3">
        <v>0</v>
      </c>
      <c r="M9" s="2">
        <v>0</v>
      </c>
      <c r="N9" s="2">
        <v>0</v>
      </c>
      <c r="O9" s="3">
        <v>0</v>
      </c>
      <c r="P9" s="2">
        <v>0</v>
      </c>
      <c r="Q9" s="2">
        <v>0</v>
      </c>
      <c r="R9" s="3">
        <v>0</v>
      </c>
      <c r="S9" s="11">
        <v>1</v>
      </c>
      <c r="T9" s="12">
        <v>1</v>
      </c>
      <c r="U9" s="2">
        <v>0</v>
      </c>
    </row>
    <row r="10" spans="1:21" ht="18.75" x14ac:dyDescent="0.3">
      <c r="A10" s="8" t="s">
        <v>24</v>
      </c>
      <c r="B10" s="57">
        <v>22</v>
      </c>
      <c r="C10" s="57">
        <v>13</v>
      </c>
      <c r="D10" s="2">
        <v>20</v>
      </c>
      <c r="E10" s="2">
        <v>12</v>
      </c>
      <c r="F10" s="2">
        <v>1</v>
      </c>
      <c r="G10" s="2">
        <v>1</v>
      </c>
      <c r="H10" s="2">
        <v>3</v>
      </c>
      <c r="I10" s="2">
        <v>2</v>
      </c>
      <c r="J10" s="2">
        <v>0</v>
      </c>
      <c r="K10" s="2">
        <v>0</v>
      </c>
      <c r="L10" s="3">
        <v>0</v>
      </c>
      <c r="M10" s="2">
        <v>0</v>
      </c>
      <c r="N10" s="2">
        <v>0</v>
      </c>
      <c r="O10" s="3">
        <v>0</v>
      </c>
      <c r="P10" s="2">
        <v>0</v>
      </c>
      <c r="Q10" s="2">
        <v>0</v>
      </c>
      <c r="R10" s="3">
        <v>0</v>
      </c>
      <c r="S10" s="11">
        <v>1</v>
      </c>
      <c r="T10" s="12">
        <v>1</v>
      </c>
      <c r="U10" s="2">
        <v>0</v>
      </c>
    </row>
    <row r="11" spans="1:21" ht="18.75" x14ac:dyDescent="0.3">
      <c r="A11" s="1" t="s">
        <v>25</v>
      </c>
      <c r="B11" s="57">
        <v>22</v>
      </c>
      <c r="C11" s="57">
        <v>13</v>
      </c>
      <c r="D11" s="2">
        <v>19</v>
      </c>
      <c r="E11" s="2">
        <v>12</v>
      </c>
      <c r="F11" s="2">
        <v>0</v>
      </c>
      <c r="G11" s="2">
        <v>0</v>
      </c>
      <c r="H11" s="2">
        <v>3</v>
      </c>
      <c r="I11" s="2">
        <v>1</v>
      </c>
      <c r="J11" s="2">
        <v>2</v>
      </c>
      <c r="K11" s="2">
        <v>2</v>
      </c>
      <c r="L11" s="3">
        <v>0.1</v>
      </c>
      <c r="M11" s="2">
        <v>12</v>
      </c>
      <c r="N11" s="2">
        <v>8</v>
      </c>
      <c r="O11" s="3">
        <v>0.63</v>
      </c>
      <c r="P11" s="2">
        <v>14</v>
      </c>
      <c r="Q11" s="2">
        <v>9</v>
      </c>
      <c r="R11" s="3">
        <v>0.73</v>
      </c>
      <c r="S11" s="11">
        <v>1</v>
      </c>
      <c r="T11" s="12">
        <v>1</v>
      </c>
      <c r="U11" s="2">
        <v>0</v>
      </c>
    </row>
    <row r="12" spans="1:21" ht="18.75" x14ac:dyDescent="0.3">
      <c r="A12" s="8" t="s">
        <v>26</v>
      </c>
      <c r="B12" s="57">
        <v>22</v>
      </c>
      <c r="C12" s="57">
        <v>13</v>
      </c>
      <c r="D12" s="2">
        <v>23</v>
      </c>
      <c r="E12" s="2">
        <v>15</v>
      </c>
      <c r="F12" s="2">
        <v>2</v>
      </c>
      <c r="G12" s="2">
        <v>2</v>
      </c>
      <c r="H12" s="2">
        <v>1</v>
      </c>
      <c r="I12" s="2">
        <v>0</v>
      </c>
      <c r="J12" s="2">
        <v>4</v>
      </c>
      <c r="K12" s="2">
        <v>4</v>
      </c>
      <c r="L12" s="3">
        <v>0.17</v>
      </c>
      <c r="M12" s="2">
        <v>11</v>
      </c>
      <c r="N12" s="2">
        <v>7</v>
      </c>
      <c r="O12" s="3">
        <v>0.47</v>
      </c>
      <c r="P12" s="2">
        <v>15</v>
      </c>
      <c r="Q12" s="2">
        <v>11</v>
      </c>
      <c r="R12" s="3">
        <v>0.65</v>
      </c>
      <c r="S12" s="11">
        <v>1</v>
      </c>
      <c r="T12" s="12">
        <v>1</v>
      </c>
      <c r="U12" s="2">
        <v>0</v>
      </c>
    </row>
    <row r="13" spans="1:21" ht="18.75" x14ac:dyDescent="0.3">
      <c r="A13" s="8" t="s">
        <v>27</v>
      </c>
      <c r="B13" s="57">
        <v>19</v>
      </c>
      <c r="C13" s="57">
        <v>11</v>
      </c>
      <c r="D13" s="2">
        <v>20</v>
      </c>
      <c r="E13" s="2">
        <v>12</v>
      </c>
      <c r="F13" s="2">
        <v>2</v>
      </c>
      <c r="G13" s="2">
        <v>1</v>
      </c>
      <c r="H13" s="2">
        <v>1</v>
      </c>
      <c r="I13" s="2">
        <v>0</v>
      </c>
      <c r="J13" s="2">
        <v>4</v>
      </c>
      <c r="K13" s="2">
        <v>4</v>
      </c>
      <c r="L13" s="3">
        <v>0.2</v>
      </c>
      <c r="M13" s="2">
        <v>7</v>
      </c>
      <c r="N13" s="2">
        <v>4</v>
      </c>
      <c r="O13" s="3">
        <v>0.35</v>
      </c>
      <c r="P13" s="2">
        <v>11</v>
      </c>
      <c r="Q13" s="2">
        <v>8</v>
      </c>
      <c r="R13" s="3">
        <v>0.55000000000000004</v>
      </c>
      <c r="S13" s="11">
        <v>1</v>
      </c>
      <c r="T13" s="12">
        <v>1</v>
      </c>
      <c r="U13" s="2">
        <v>0</v>
      </c>
    </row>
    <row r="14" spans="1:21" ht="18" customHeight="1" x14ac:dyDescent="0.3">
      <c r="A14" s="8" t="s">
        <v>44</v>
      </c>
      <c r="B14" s="57">
        <v>17</v>
      </c>
      <c r="C14" s="57">
        <v>9</v>
      </c>
      <c r="D14" s="2">
        <v>16</v>
      </c>
      <c r="E14" s="2">
        <v>9</v>
      </c>
      <c r="F14" s="2">
        <v>0</v>
      </c>
      <c r="G14" s="2">
        <v>0</v>
      </c>
      <c r="H14" s="2">
        <v>1</v>
      </c>
      <c r="I14" s="2">
        <v>0</v>
      </c>
      <c r="J14" s="2">
        <v>3</v>
      </c>
      <c r="K14" s="2">
        <v>3</v>
      </c>
      <c r="L14" s="3">
        <v>0.19</v>
      </c>
      <c r="M14" s="2">
        <v>3</v>
      </c>
      <c r="N14" s="2">
        <v>3</v>
      </c>
      <c r="O14" s="3">
        <v>0.19</v>
      </c>
      <c r="P14" s="2">
        <v>6</v>
      </c>
      <c r="Q14" s="2">
        <v>6</v>
      </c>
      <c r="R14" s="3">
        <v>0.38</v>
      </c>
      <c r="S14" s="11">
        <v>1</v>
      </c>
      <c r="T14" s="12">
        <v>1</v>
      </c>
      <c r="U14" s="2">
        <v>0</v>
      </c>
    </row>
    <row r="15" spans="1:21" s="9" customFormat="1" ht="18.75" x14ac:dyDescent="0.3">
      <c r="A15" s="8" t="s">
        <v>28</v>
      </c>
      <c r="B15" s="57">
        <v>32</v>
      </c>
      <c r="C15" s="57">
        <v>16</v>
      </c>
      <c r="D15" s="2">
        <v>28</v>
      </c>
      <c r="E15" s="2">
        <v>15</v>
      </c>
      <c r="F15" s="2">
        <v>0</v>
      </c>
      <c r="G15" s="2">
        <v>0</v>
      </c>
      <c r="H15" s="2">
        <v>4</v>
      </c>
      <c r="I15" s="2">
        <v>1</v>
      </c>
      <c r="J15" s="2">
        <v>7</v>
      </c>
      <c r="K15" s="2">
        <v>7</v>
      </c>
      <c r="L15" s="3">
        <v>0.25</v>
      </c>
      <c r="M15" s="2">
        <v>10</v>
      </c>
      <c r="N15" s="2">
        <v>7</v>
      </c>
      <c r="O15" s="3">
        <v>0.35</v>
      </c>
      <c r="P15" s="2">
        <v>17</v>
      </c>
      <c r="Q15" s="2">
        <v>14</v>
      </c>
      <c r="R15" s="3">
        <v>0.6</v>
      </c>
      <c r="S15" s="11">
        <v>1</v>
      </c>
      <c r="T15" s="3">
        <v>1</v>
      </c>
      <c r="U15" s="2">
        <v>0</v>
      </c>
    </row>
    <row r="16" spans="1:21" s="84" customFormat="1" ht="18.75" x14ac:dyDescent="0.3">
      <c r="A16" s="85" t="s">
        <v>29</v>
      </c>
      <c r="B16" s="86">
        <f t="shared" ref="B16:C16" si="0">B11+B12+B13+B14+B15+B9+B10</f>
        <v>154</v>
      </c>
      <c r="C16" s="86">
        <f t="shared" si="0"/>
        <v>85</v>
      </c>
      <c r="D16" s="87">
        <f t="shared" ref="D16:Q16" si="1">D9+D10+D11+D12+D13+D14+D15</f>
        <v>148</v>
      </c>
      <c r="E16" s="87">
        <f t="shared" si="1"/>
        <v>87</v>
      </c>
      <c r="F16" s="87">
        <f t="shared" si="1"/>
        <v>8</v>
      </c>
      <c r="G16" s="87">
        <f t="shared" si="1"/>
        <v>6</v>
      </c>
      <c r="H16" s="87">
        <f t="shared" si="1"/>
        <v>14</v>
      </c>
      <c r="I16" s="87">
        <f t="shared" si="1"/>
        <v>4</v>
      </c>
      <c r="J16" s="87">
        <f t="shared" si="1"/>
        <v>20</v>
      </c>
      <c r="K16" s="87">
        <f t="shared" si="1"/>
        <v>20</v>
      </c>
      <c r="L16" s="88" t="s">
        <v>65</v>
      </c>
      <c r="M16" s="87">
        <f t="shared" si="1"/>
        <v>43</v>
      </c>
      <c r="N16" s="87">
        <f t="shared" si="1"/>
        <v>29</v>
      </c>
      <c r="O16" s="89">
        <v>0.39</v>
      </c>
      <c r="P16" s="87">
        <f t="shared" si="1"/>
        <v>63</v>
      </c>
      <c r="Q16" s="87">
        <f t="shared" si="1"/>
        <v>48</v>
      </c>
      <c r="R16" s="89">
        <v>0.57999999999999996</v>
      </c>
      <c r="S16" s="90">
        <v>1</v>
      </c>
      <c r="T16" s="89">
        <v>0.99</v>
      </c>
      <c r="U16" s="87">
        <v>0</v>
      </c>
    </row>
    <row r="17" spans="1:21" ht="18.75" x14ac:dyDescent="0.3">
      <c r="A17" s="1" t="s">
        <v>30</v>
      </c>
      <c r="B17" s="57">
        <v>28</v>
      </c>
      <c r="C17" s="57">
        <v>17</v>
      </c>
      <c r="D17" s="2">
        <v>28</v>
      </c>
      <c r="E17" s="2">
        <v>17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3">
        <v>0</v>
      </c>
      <c r="M17" s="2">
        <v>7</v>
      </c>
      <c r="N17" s="2">
        <v>6</v>
      </c>
      <c r="O17" s="3">
        <v>0.25</v>
      </c>
      <c r="P17" s="2">
        <v>7</v>
      </c>
      <c r="Q17" s="2">
        <v>6</v>
      </c>
      <c r="R17" s="3">
        <v>0.25</v>
      </c>
      <c r="S17" s="3">
        <v>1</v>
      </c>
      <c r="T17" s="3">
        <v>0.97</v>
      </c>
      <c r="U17" s="2">
        <v>0</v>
      </c>
    </row>
    <row r="18" spans="1:21" s="9" customFormat="1" ht="18.75" x14ac:dyDescent="0.3">
      <c r="A18" s="8" t="s">
        <v>45</v>
      </c>
      <c r="B18" s="57">
        <v>27</v>
      </c>
      <c r="C18" s="57">
        <v>15</v>
      </c>
      <c r="D18" s="2">
        <v>26</v>
      </c>
      <c r="E18" s="2">
        <v>14</v>
      </c>
      <c r="F18" s="2">
        <v>0</v>
      </c>
      <c r="G18" s="2">
        <v>0</v>
      </c>
      <c r="H18" s="2">
        <v>1</v>
      </c>
      <c r="I18" s="2">
        <v>1</v>
      </c>
      <c r="J18" s="2">
        <v>2</v>
      </c>
      <c r="K18" s="2">
        <v>2</v>
      </c>
      <c r="L18" s="3">
        <v>0.08</v>
      </c>
      <c r="M18" s="2">
        <v>6</v>
      </c>
      <c r="N18" s="2">
        <v>6</v>
      </c>
      <c r="O18" s="3">
        <v>0.23</v>
      </c>
      <c r="P18" s="2">
        <v>8</v>
      </c>
      <c r="Q18" s="2">
        <v>8</v>
      </c>
      <c r="R18" s="3">
        <v>0.31</v>
      </c>
      <c r="S18" s="3">
        <v>1</v>
      </c>
      <c r="T18" s="3">
        <v>0.97</v>
      </c>
      <c r="U18" s="2">
        <v>0</v>
      </c>
    </row>
    <row r="19" spans="1:21" s="9" customFormat="1" ht="18.75" x14ac:dyDescent="0.3">
      <c r="A19" s="8" t="s">
        <v>31</v>
      </c>
      <c r="B19" s="57">
        <v>24</v>
      </c>
      <c r="C19" s="57">
        <v>12</v>
      </c>
      <c r="D19" s="2">
        <v>24</v>
      </c>
      <c r="E19" s="2">
        <v>11</v>
      </c>
      <c r="F19" s="2">
        <v>1</v>
      </c>
      <c r="G19" s="2">
        <v>0</v>
      </c>
      <c r="H19" s="2">
        <v>1</v>
      </c>
      <c r="I19" s="2">
        <v>1</v>
      </c>
      <c r="J19" s="2">
        <v>0</v>
      </c>
      <c r="K19" s="2">
        <v>0</v>
      </c>
      <c r="L19" s="3">
        <v>0</v>
      </c>
      <c r="M19" s="2">
        <v>9</v>
      </c>
      <c r="N19" s="2">
        <v>6</v>
      </c>
      <c r="O19" s="3">
        <v>0.38</v>
      </c>
      <c r="P19" s="2">
        <v>9</v>
      </c>
      <c r="Q19" s="2">
        <v>6</v>
      </c>
      <c r="R19" s="3">
        <v>0.38</v>
      </c>
      <c r="S19" s="3">
        <v>1</v>
      </c>
      <c r="T19" s="3">
        <v>0.97</v>
      </c>
      <c r="U19" s="2">
        <v>0</v>
      </c>
    </row>
    <row r="20" spans="1:21" s="9" customFormat="1" ht="18" customHeight="1" x14ac:dyDescent="0.3">
      <c r="A20" s="8" t="s">
        <v>32</v>
      </c>
      <c r="B20" s="57">
        <v>27</v>
      </c>
      <c r="C20" s="57">
        <v>15</v>
      </c>
      <c r="D20" s="2">
        <v>26</v>
      </c>
      <c r="E20" s="2">
        <v>13</v>
      </c>
      <c r="F20" s="2">
        <v>2</v>
      </c>
      <c r="G20" s="2">
        <v>1</v>
      </c>
      <c r="H20" s="2">
        <v>3</v>
      </c>
      <c r="I20" s="2">
        <v>3</v>
      </c>
      <c r="J20" s="2">
        <v>0</v>
      </c>
      <c r="K20" s="2">
        <v>0</v>
      </c>
      <c r="L20" s="3">
        <v>0</v>
      </c>
      <c r="M20" s="2">
        <v>8</v>
      </c>
      <c r="N20" s="2">
        <v>7</v>
      </c>
      <c r="O20" s="3">
        <v>0.31</v>
      </c>
      <c r="P20" s="2">
        <v>8</v>
      </c>
      <c r="Q20" s="2">
        <v>7</v>
      </c>
      <c r="R20" s="3">
        <v>0.31</v>
      </c>
      <c r="S20" s="3">
        <v>1</v>
      </c>
      <c r="T20" s="3">
        <v>0.98</v>
      </c>
      <c r="U20" s="3">
        <v>0</v>
      </c>
    </row>
    <row r="21" spans="1:21" ht="18.75" x14ac:dyDescent="0.3">
      <c r="A21" s="8" t="s">
        <v>33</v>
      </c>
      <c r="B21" s="57">
        <v>22</v>
      </c>
      <c r="C21" s="57">
        <v>11</v>
      </c>
      <c r="D21" s="2">
        <v>22</v>
      </c>
      <c r="E21" s="2">
        <v>10</v>
      </c>
      <c r="F21" s="2">
        <v>1</v>
      </c>
      <c r="G21" s="2">
        <v>0</v>
      </c>
      <c r="H21" s="2">
        <v>1</v>
      </c>
      <c r="I21" s="2">
        <v>1</v>
      </c>
      <c r="J21" s="2">
        <v>0</v>
      </c>
      <c r="K21" s="2">
        <v>0</v>
      </c>
      <c r="L21" s="3">
        <v>0</v>
      </c>
      <c r="M21" s="2">
        <v>8</v>
      </c>
      <c r="N21" s="2">
        <v>4</v>
      </c>
      <c r="O21" s="3">
        <v>0.36</v>
      </c>
      <c r="P21" s="2">
        <v>8</v>
      </c>
      <c r="Q21" s="2">
        <v>4</v>
      </c>
      <c r="R21" s="3">
        <v>0.36</v>
      </c>
      <c r="S21" s="3">
        <v>1</v>
      </c>
      <c r="T21" s="3">
        <v>0.97</v>
      </c>
      <c r="U21" s="3">
        <v>0</v>
      </c>
    </row>
    <row r="22" spans="1:21" s="10" customFormat="1" ht="18.75" x14ac:dyDescent="0.3">
      <c r="A22" s="8" t="s">
        <v>34</v>
      </c>
      <c r="B22" s="57">
        <v>21</v>
      </c>
      <c r="C22" s="57">
        <v>11</v>
      </c>
      <c r="D22" s="2">
        <v>21</v>
      </c>
      <c r="E22" s="2">
        <v>11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3">
        <v>0</v>
      </c>
      <c r="M22" s="2">
        <v>8</v>
      </c>
      <c r="N22" s="2">
        <v>8</v>
      </c>
      <c r="O22" s="3">
        <v>0.38</v>
      </c>
      <c r="P22" s="2">
        <v>8</v>
      </c>
      <c r="Q22" s="2">
        <v>8</v>
      </c>
      <c r="R22" s="3">
        <v>0.38</v>
      </c>
      <c r="S22" s="3">
        <v>1</v>
      </c>
      <c r="T22" s="3">
        <v>0.97</v>
      </c>
      <c r="U22" s="2">
        <v>0</v>
      </c>
    </row>
    <row r="23" spans="1:21" s="9" customFormat="1" ht="18.75" x14ac:dyDescent="0.3">
      <c r="A23" s="8" t="s">
        <v>35</v>
      </c>
      <c r="B23" s="57">
        <v>20</v>
      </c>
      <c r="C23" s="57">
        <v>9</v>
      </c>
      <c r="D23" s="2">
        <v>20</v>
      </c>
      <c r="E23" s="2">
        <v>9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3">
        <v>0</v>
      </c>
      <c r="M23" s="2">
        <v>4</v>
      </c>
      <c r="N23" s="2">
        <v>3</v>
      </c>
      <c r="O23" s="3">
        <v>0.2</v>
      </c>
      <c r="P23" s="2">
        <v>4</v>
      </c>
      <c r="Q23" s="2">
        <v>3</v>
      </c>
      <c r="R23" s="3">
        <v>0.2</v>
      </c>
      <c r="S23" s="3">
        <v>1</v>
      </c>
      <c r="T23" s="3">
        <v>0.97</v>
      </c>
      <c r="U23" s="2">
        <v>0</v>
      </c>
    </row>
    <row r="24" spans="1:21" s="84" customFormat="1" ht="18.75" x14ac:dyDescent="0.3">
      <c r="A24" s="91" t="s">
        <v>36</v>
      </c>
      <c r="B24" s="86">
        <f t="shared" ref="B24:C24" si="2">B17+B18+B19+B20+B21+B22+B23</f>
        <v>169</v>
      </c>
      <c r="C24" s="86">
        <f t="shared" si="2"/>
        <v>90</v>
      </c>
      <c r="D24" s="87">
        <f t="shared" ref="D24:K24" si="3">D17+D18+D19+D20+D21+D22+D23</f>
        <v>167</v>
      </c>
      <c r="E24" s="87">
        <f t="shared" si="3"/>
        <v>85</v>
      </c>
      <c r="F24" s="87">
        <f t="shared" si="3"/>
        <v>4</v>
      </c>
      <c r="G24" s="87">
        <f t="shared" si="3"/>
        <v>1</v>
      </c>
      <c r="H24" s="87">
        <f t="shared" si="3"/>
        <v>6</v>
      </c>
      <c r="I24" s="87">
        <f t="shared" si="3"/>
        <v>6</v>
      </c>
      <c r="J24" s="87">
        <f t="shared" si="3"/>
        <v>2</v>
      </c>
      <c r="K24" s="87">
        <f t="shared" si="3"/>
        <v>2</v>
      </c>
      <c r="L24" s="89">
        <v>0.01</v>
      </c>
      <c r="M24" s="87">
        <f>M17+M18+M19+M20+M21+M22+M23</f>
        <v>50</v>
      </c>
      <c r="N24" s="87">
        <f>N17+N18+N19+N20+N21+N22+N23</f>
        <v>40</v>
      </c>
      <c r="O24" s="89">
        <v>0.3</v>
      </c>
      <c r="P24" s="87">
        <f>P17+P18+P19+P20+P21+P22+P23</f>
        <v>52</v>
      </c>
      <c r="Q24" s="87">
        <f>Q17+Q18+Q19+Q20+Q21+Q22+Q23</f>
        <v>42</v>
      </c>
      <c r="R24" s="89">
        <v>0.31</v>
      </c>
      <c r="S24" s="89">
        <v>1</v>
      </c>
      <c r="T24" s="89">
        <v>0.97</v>
      </c>
      <c r="U24" s="87">
        <v>0</v>
      </c>
    </row>
    <row r="25" spans="1:21" ht="18.75" x14ac:dyDescent="0.3">
      <c r="A25" s="1" t="s">
        <v>37</v>
      </c>
      <c r="B25" s="57">
        <v>30</v>
      </c>
      <c r="C25" s="57">
        <v>18</v>
      </c>
      <c r="D25" s="2">
        <v>28</v>
      </c>
      <c r="E25" s="2">
        <v>18</v>
      </c>
      <c r="F25" s="2">
        <v>0</v>
      </c>
      <c r="G25" s="2">
        <v>0</v>
      </c>
      <c r="H25" s="2">
        <v>2</v>
      </c>
      <c r="I25" s="2">
        <v>0</v>
      </c>
      <c r="J25" s="2">
        <v>1</v>
      </c>
      <c r="K25" s="2">
        <v>1</v>
      </c>
      <c r="L25" s="3">
        <v>0.04</v>
      </c>
      <c r="M25" s="2">
        <v>8</v>
      </c>
      <c r="N25" s="2">
        <v>7</v>
      </c>
      <c r="O25" s="3">
        <v>0.28000000000000003</v>
      </c>
      <c r="P25" s="2">
        <v>9</v>
      </c>
      <c r="Q25" s="2">
        <v>8</v>
      </c>
      <c r="R25" s="3">
        <v>0.32</v>
      </c>
      <c r="S25" s="3">
        <v>1</v>
      </c>
      <c r="T25" s="3">
        <v>0.99</v>
      </c>
      <c r="U25" s="2">
        <v>0</v>
      </c>
    </row>
    <row r="26" spans="1:21" ht="18.75" x14ac:dyDescent="0.3">
      <c r="A26" s="1" t="s">
        <v>38</v>
      </c>
      <c r="B26" s="57">
        <v>23</v>
      </c>
      <c r="C26" s="57">
        <v>9</v>
      </c>
      <c r="D26" s="2">
        <v>21</v>
      </c>
      <c r="E26" s="2">
        <v>9</v>
      </c>
      <c r="F26" s="2">
        <v>0</v>
      </c>
      <c r="G26" s="2">
        <v>0</v>
      </c>
      <c r="H26" s="2">
        <v>2</v>
      </c>
      <c r="I26" s="2">
        <v>0</v>
      </c>
      <c r="J26" s="2">
        <v>0</v>
      </c>
      <c r="K26" s="2">
        <v>0</v>
      </c>
      <c r="L26" s="3">
        <v>0</v>
      </c>
      <c r="M26" s="2">
        <v>5</v>
      </c>
      <c r="N26" s="2">
        <v>5</v>
      </c>
      <c r="O26" s="3">
        <v>0.24</v>
      </c>
      <c r="P26" s="2">
        <v>5</v>
      </c>
      <c r="Q26" s="2">
        <v>5</v>
      </c>
      <c r="R26" s="3">
        <v>0.24</v>
      </c>
      <c r="S26" s="3">
        <v>1</v>
      </c>
      <c r="T26" s="3">
        <v>0.97</v>
      </c>
      <c r="U26" s="2">
        <v>0</v>
      </c>
    </row>
    <row r="27" spans="1:21" s="84" customFormat="1" ht="18.75" x14ac:dyDescent="0.3">
      <c r="A27" s="91" t="s">
        <v>39</v>
      </c>
      <c r="B27" s="86">
        <f t="shared" ref="B27:C27" si="4">B25+B26</f>
        <v>53</v>
      </c>
      <c r="C27" s="86">
        <f t="shared" si="4"/>
        <v>27</v>
      </c>
      <c r="D27" s="87">
        <f t="shared" ref="D27:Q27" si="5">D25+D26</f>
        <v>49</v>
      </c>
      <c r="E27" s="87">
        <f t="shared" si="5"/>
        <v>27</v>
      </c>
      <c r="F27" s="87">
        <f t="shared" si="5"/>
        <v>0</v>
      </c>
      <c r="G27" s="87">
        <f t="shared" si="5"/>
        <v>0</v>
      </c>
      <c r="H27" s="87">
        <f t="shared" si="5"/>
        <v>4</v>
      </c>
      <c r="I27" s="87">
        <f t="shared" si="5"/>
        <v>0</v>
      </c>
      <c r="J27" s="87">
        <f t="shared" si="5"/>
        <v>1</v>
      </c>
      <c r="K27" s="87">
        <f t="shared" si="5"/>
        <v>1</v>
      </c>
      <c r="L27" s="89">
        <v>0.02</v>
      </c>
      <c r="M27" s="87">
        <f t="shared" si="5"/>
        <v>13</v>
      </c>
      <c r="N27" s="87">
        <f t="shared" si="5"/>
        <v>12</v>
      </c>
      <c r="O27" s="89">
        <v>0.26</v>
      </c>
      <c r="P27" s="87">
        <f t="shared" si="5"/>
        <v>14</v>
      </c>
      <c r="Q27" s="87">
        <f t="shared" si="5"/>
        <v>13</v>
      </c>
      <c r="R27" s="89">
        <v>0.28000000000000003</v>
      </c>
      <c r="S27" s="89">
        <v>1</v>
      </c>
      <c r="T27" s="89">
        <v>0.98</v>
      </c>
      <c r="U27" s="87">
        <v>0</v>
      </c>
    </row>
    <row r="28" spans="1:21" s="84" customFormat="1" ht="18.75" x14ac:dyDescent="0.3">
      <c r="A28" s="91" t="s">
        <v>40</v>
      </c>
      <c r="B28" s="86">
        <f t="shared" ref="B28:C28" si="6">B16+B24+B27</f>
        <v>376</v>
      </c>
      <c r="C28" s="86">
        <f t="shared" si="6"/>
        <v>202</v>
      </c>
      <c r="D28" s="87">
        <f t="shared" ref="D28:K28" si="7">D16+D24+D27</f>
        <v>364</v>
      </c>
      <c r="E28" s="87">
        <f t="shared" si="7"/>
        <v>199</v>
      </c>
      <c r="F28" s="87">
        <f t="shared" si="7"/>
        <v>12</v>
      </c>
      <c r="G28" s="87">
        <f t="shared" si="7"/>
        <v>7</v>
      </c>
      <c r="H28" s="87">
        <f t="shared" si="7"/>
        <v>24</v>
      </c>
      <c r="I28" s="87">
        <f t="shared" si="7"/>
        <v>10</v>
      </c>
      <c r="J28" s="87">
        <f t="shared" si="7"/>
        <v>23</v>
      </c>
      <c r="K28" s="87">
        <f t="shared" si="7"/>
        <v>23</v>
      </c>
      <c r="L28" s="89">
        <v>7.0000000000000007E-2</v>
      </c>
      <c r="M28" s="87">
        <f>M16+M24+M27</f>
        <v>106</v>
      </c>
      <c r="N28" s="87">
        <f>N16+N24+N27</f>
        <v>81</v>
      </c>
      <c r="O28" s="89">
        <v>0.31</v>
      </c>
      <c r="P28" s="87">
        <f>P16+P24+P27</f>
        <v>129</v>
      </c>
      <c r="Q28" s="87">
        <f>Q16+Q24+Q27</f>
        <v>103</v>
      </c>
      <c r="R28" s="89">
        <v>0.39</v>
      </c>
      <c r="S28" s="89">
        <v>1</v>
      </c>
      <c r="T28" s="89">
        <v>0.98</v>
      </c>
      <c r="U28" s="87">
        <f>U16+U24+U27</f>
        <v>0</v>
      </c>
    </row>
    <row r="29" spans="1:21" ht="25.5" customHeight="1" x14ac:dyDescent="0.2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</row>
    <row r="30" spans="1:21" ht="27.6" customHeight="1" x14ac:dyDescent="0.3">
      <c r="A30" s="33"/>
      <c r="B30" s="34" t="s">
        <v>41</v>
      </c>
      <c r="C30" s="34"/>
      <c r="D30" s="34"/>
      <c r="E30" s="34"/>
      <c r="F30" s="34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</row>
    <row r="31" spans="1:21" ht="13.15" customHeight="1" x14ac:dyDescent="0.35">
      <c r="A31" s="33"/>
      <c r="B31" s="34"/>
      <c r="C31" s="34"/>
      <c r="D31" s="34"/>
      <c r="E31" s="34"/>
      <c r="F31" s="34"/>
      <c r="G31" s="14"/>
      <c r="H31" s="14"/>
      <c r="I31" s="14"/>
      <c r="J31" s="14"/>
      <c r="K31" s="14"/>
      <c r="L31" s="14"/>
      <c r="M31" s="14"/>
      <c r="N31" s="14"/>
      <c r="O31" s="14"/>
      <c r="P31" s="33"/>
      <c r="Q31" s="33"/>
      <c r="R31" s="33"/>
    </row>
    <row r="32" spans="1:21" ht="23.25" x14ac:dyDescent="0.35">
      <c r="B32" s="34" t="s">
        <v>42</v>
      </c>
      <c r="C32" s="34"/>
      <c r="D32" s="34"/>
      <c r="E32" s="34"/>
      <c r="F32" s="34"/>
      <c r="G32" s="14"/>
      <c r="H32" s="14"/>
      <c r="I32" s="14"/>
      <c r="J32" s="14"/>
      <c r="K32" s="14"/>
      <c r="L32" s="14"/>
      <c r="M32" s="14"/>
      <c r="N32" s="14"/>
    </row>
    <row r="33" spans="5:16" ht="23.25" x14ac:dyDescent="0.35"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8" spans="5:16" ht="23.25" x14ac:dyDescent="0.35"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33"/>
    </row>
    <row r="39" spans="5:16" ht="23.25" x14ac:dyDescent="0.35">
      <c r="F39" s="14"/>
      <c r="G39" s="14"/>
      <c r="H39" s="14"/>
      <c r="I39" s="14"/>
      <c r="J39" s="14"/>
      <c r="K39" s="14"/>
      <c r="L39" s="14"/>
      <c r="M39" s="14"/>
      <c r="N39" s="14"/>
      <c r="O39" s="14"/>
    </row>
    <row r="40" spans="5:16" ht="23.25" x14ac:dyDescent="0.35">
      <c r="F40" s="14"/>
      <c r="G40" s="14"/>
      <c r="H40" s="14"/>
      <c r="I40" s="14"/>
      <c r="J40" s="14"/>
      <c r="K40" s="14"/>
      <c r="L40" s="14"/>
      <c r="M40" s="14"/>
      <c r="N40" s="14"/>
      <c r="O40" s="14"/>
    </row>
  </sheetData>
  <pageMargins left="0.7" right="0.7" top="0.75" bottom="0.75" header="0.3" footer="0.3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2"/>
  <sheetViews>
    <sheetView view="pageBreakPreview" zoomScale="50" zoomScaleNormal="60" zoomScaleSheetLayoutView="50" workbookViewId="0">
      <selection activeCell="J27" sqref="J27:K28"/>
    </sheetView>
  </sheetViews>
  <sheetFormatPr defaultColWidth="9.140625" defaultRowHeight="15" x14ac:dyDescent="0.25"/>
  <cols>
    <col min="1" max="1" width="11.42578125" style="37" customWidth="1"/>
    <col min="2" max="15" width="9.140625" style="37"/>
    <col min="16" max="16" width="8.85546875" style="37" customWidth="1"/>
    <col min="17" max="24" width="9.140625" style="37" customWidth="1"/>
    <col min="25" max="25" width="7.7109375" style="37" customWidth="1"/>
    <col min="26" max="26" width="8.7109375" style="37" customWidth="1"/>
    <col min="27" max="27" width="5.28515625" style="37" customWidth="1"/>
    <col min="28" max="28" width="8.42578125" style="37" customWidth="1"/>
    <col min="29" max="29" width="12.28515625" style="37" customWidth="1"/>
    <col min="30" max="30" width="11" style="37" customWidth="1"/>
    <col min="31" max="16384" width="9.140625" style="37"/>
  </cols>
  <sheetData>
    <row r="1" spans="1:31" ht="23.25" x14ac:dyDescent="0.35">
      <c r="A1" s="35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1:31" ht="23.25" x14ac:dyDescent="0.35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Y2" s="37" t="s">
        <v>64</v>
      </c>
    </row>
    <row r="3" spans="1:31" ht="23.25" x14ac:dyDescent="0.35">
      <c r="A3" s="38" t="s">
        <v>75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9"/>
    </row>
    <row r="4" spans="1:31" ht="23.25" x14ac:dyDescent="0.35">
      <c r="A4" s="38"/>
      <c r="B4" s="38" t="s">
        <v>0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40"/>
      <c r="Y4" s="41"/>
    </row>
    <row r="5" spans="1:31" ht="18.75" x14ac:dyDescent="0.3">
      <c r="A5" s="42" t="s">
        <v>1</v>
      </c>
      <c r="B5" s="43" t="s">
        <v>46</v>
      </c>
      <c r="C5" s="44"/>
      <c r="D5" s="43" t="s">
        <v>47</v>
      </c>
      <c r="E5" s="44"/>
      <c r="F5" s="43" t="s">
        <v>47</v>
      </c>
      <c r="G5" s="44"/>
      <c r="H5" s="43" t="s">
        <v>50</v>
      </c>
      <c r="I5" s="44"/>
      <c r="J5" s="45" t="s">
        <v>53</v>
      </c>
      <c r="K5" s="44"/>
      <c r="L5" s="46"/>
      <c r="M5" s="47" t="s">
        <v>55</v>
      </c>
      <c r="N5" s="47"/>
      <c r="O5" s="48"/>
      <c r="P5" s="45" t="s">
        <v>56</v>
      </c>
      <c r="Q5" s="45"/>
      <c r="R5" s="44"/>
      <c r="S5" s="45"/>
      <c r="T5" s="45" t="s">
        <v>58</v>
      </c>
      <c r="U5" s="44"/>
      <c r="V5" s="45" t="s">
        <v>56</v>
      </c>
      <c r="W5" s="45"/>
      <c r="X5" s="44"/>
      <c r="Y5" s="45" t="s">
        <v>60</v>
      </c>
      <c r="Z5" s="45"/>
      <c r="AA5" s="43" t="s">
        <v>62</v>
      </c>
      <c r="AB5" s="45"/>
      <c r="AC5" s="42"/>
      <c r="AD5" s="44"/>
    </row>
    <row r="6" spans="1:31" ht="18.75" x14ac:dyDescent="0.3">
      <c r="A6" s="49"/>
      <c r="B6" s="50" t="s">
        <v>11</v>
      </c>
      <c r="C6" s="51"/>
      <c r="D6" s="50" t="s">
        <v>48</v>
      </c>
      <c r="E6" s="51"/>
      <c r="F6" s="50" t="s">
        <v>48</v>
      </c>
      <c r="G6" s="51"/>
      <c r="H6" s="50" t="s">
        <v>52</v>
      </c>
      <c r="I6" s="51"/>
      <c r="J6" s="52" t="s">
        <v>54</v>
      </c>
      <c r="K6" s="51"/>
      <c r="L6" s="43"/>
      <c r="M6" s="44"/>
      <c r="N6" s="43"/>
      <c r="O6" s="51"/>
      <c r="P6" s="52" t="s">
        <v>57</v>
      </c>
      <c r="Q6" s="52"/>
      <c r="R6" s="51"/>
      <c r="S6" s="52"/>
      <c r="T6" s="52" t="s">
        <v>57</v>
      </c>
      <c r="U6" s="51"/>
      <c r="V6" s="52" t="s">
        <v>59</v>
      </c>
      <c r="W6" s="52"/>
      <c r="X6" s="51"/>
      <c r="Y6" s="52" t="s">
        <v>61</v>
      </c>
      <c r="Z6" s="52"/>
      <c r="AA6" s="50" t="s">
        <v>61</v>
      </c>
      <c r="AB6" s="52"/>
      <c r="AC6" s="49"/>
      <c r="AD6" s="51"/>
    </row>
    <row r="7" spans="1:31" ht="18.75" x14ac:dyDescent="0.3">
      <c r="A7" s="49"/>
      <c r="B7" s="53" t="s">
        <v>17</v>
      </c>
      <c r="C7" s="54"/>
      <c r="D7" s="53" t="s">
        <v>49</v>
      </c>
      <c r="E7" s="54"/>
      <c r="F7" s="53" t="s">
        <v>63</v>
      </c>
      <c r="G7" s="54"/>
      <c r="H7" s="53" t="s">
        <v>51</v>
      </c>
      <c r="I7" s="54"/>
      <c r="J7" s="55"/>
      <c r="K7" s="54"/>
      <c r="L7" s="53" t="s">
        <v>19</v>
      </c>
      <c r="M7" s="54"/>
      <c r="N7" s="53" t="s">
        <v>18</v>
      </c>
      <c r="O7" s="54"/>
      <c r="P7" s="55" t="s">
        <v>17</v>
      </c>
      <c r="Q7" s="55"/>
      <c r="R7" s="54"/>
      <c r="S7" s="55"/>
      <c r="T7" s="55" t="s">
        <v>17</v>
      </c>
      <c r="U7" s="54"/>
      <c r="V7" s="52"/>
      <c r="W7" s="52"/>
      <c r="X7" s="54"/>
      <c r="Y7" s="52"/>
      <c r="Z7" s="52"/>
      <c r="AA7" s="50"/>
      <c r="AB7" s="52"/>
      <c r="AC7" s="56" t="s">
        <v>8</v>
      </c>
      <c r="AD7" s="51" t="s">
        <v>9</v>
      </c>
    </row>
    <row r="8" spans="1:31" ht="18.75" x14ac:dyDescent="0.3">
      <c r="A8" s="56"/>
      <c r="B8" s="57" t="s">
        <v>20</v>
      </c>
      <c r="C8" s="57" t="s">
        <v>21</v>
      </c>
      <c r="D8" s="57" t="s">
        <v>20</v>
      </c>
      <c r="E8" s="57" t="s">
        <v>21</v>
      </c>
      <c r="F8" s="57" t="s">
        <v>20</v>
      </c>
      <c r="G8" s="57" t="s">
        <v>21</v>
      </c>
      <c r="H8" s="57" t="s">
        <v>20</v>
      </c>
      <c r="I8" s="57" t="s">
        <v>21</v>
      </c>
      <c r="J8" s="57" t="s">
        <v>20</v>
      </c>
      <c r="K8" s="57" t="s">
        <v>21</v>
      </c>
      <c r="L8" s="57" t="s">
        <v>20</v>
      </c>
      <c r="M8" s="57" t="s">
        <v>21</v>
      </c>
      <c r="N8" s="57" t="s">
        <v>20</v>
      </c>
      <c r="O8" s="57" t="s">
        <v>21</v>
      </c>
      <c r="P8" s="57" t="s">
        <v>20</v>
      </c>
      <c r="Q8" s="57" t="s">
        <v>21</v>
      </c>
      <c r="R8" s="57" t="s">
        <v>22</v>
      </c>
      <c r="S8" s="57" t="s">
        <v>20</v>
      </c>
      <c r="T8" s="57" t="s">
        <v>21</v>
      </c>
      <c r="U8" s="57" t="s">
        <v>22</v>
      </c>
      <c r="V8" s="57" t="s">
        <v>20</v>
      </c>
      <c r="W8" s="57" t="s">
        <v>21</v>
      </c>
      <c r="X8" s="57" t="s">
        <v>22</v>
      </c>
      <c r="Y8" s="46" t="s">
        <v>20</v>
      </c>
      <c r="Z8" s="46" t="s">
        <v>21</v>
      </c>
      <c r="AA8" s="46"/>
      <c r="AB8" s="46"/>
      <c r="AC8" s="57"/>
      <c r="AD8" s="57"/>
    </row>
    <row r="9" spans="1:31" ht="18.75" x14ac:dyDescent="0.3">
      <c r="A9" s="58" t="s">
        <v>23</v>
      </c>
      <c r="B9" s="2">
        <v>0</v>
      </c>
      <c r="C9" s="2">
        <v>0</v>
      </c>
      <c r="D9" s="57">
        <v>0</v>
      </c>
      <c r="E9" s="57">
        <v>0</v>
      </c>
      <c r="F9" s="57">
        <v>0</v>
      </c>
      <c r="G9" s="57">
        <v>0</v>
      </c>
      <c r="H9" s="57">
        <v>21</v>
      </c>
      <c r="I9" s="57">
        <v>12</v>
      </c>
      <c r="J9" s="57">
        <v>21</v>
      </c>
      <c r="K9" s="57">
        <v>12</v>
      </c>
      <c r="L9" s="57">
        <v>0</v>
      </c>
      <c r="M9" s="57">
        <v>0</v>
      </c>
      <c r="N9" s="57">
        <v>0</v>
      </c>
      <c r="O9" s="57">
        <v>0</v>
      </c>
      <c r="P9" s="57">
        <v>0</v>
      </c>
      <c r="Q9" s="57">
        <v>0</v>
      </c>
      <c r="R9" s="57">
        <v>0</v>
      </c>
      <c r="S9" s="57">
        <v>0</v>
      </c>
      <c r="T9" s="57">
        <v>0</v>
      </c>
      <c r="U9" s="57">
        <v>0</v>
      </c>
      <c r="V9" s="57">
        <v>0</v>
      </c>
      <c r="W9" s="57">
        <v>0</v>
      </c>
      <c r="X9" s="57">
        <v>0</v>
      </c>
      <c r="Y9" s="57">
        <v>0</v>
      </c>
      <c r="Z9" s="57">
        <v>0</v>
      </c>
      <c r="AA9" s="57">
        <v>0</v>
      </c>
      <c r="AB9" s="59">
        <v>0</v>
      </c>
      <c r="AC9" s="59">
        <v>1</v>
      </c>
      <c r="AD9" s="120">
        <v>1</v>
      </c>
    </row>
    <row r="10" spans="1:31" ht="18.75" x14ac:dyDescent="0.3">
      <c r="A10" s="58" t="s">
        <v>24</v>
      </c>
      <c r="B10" s="2">
        <v>0</v>
      </c>
      <c r="C10" s="2">
        <v>0</v>
      </c>
      <c r="D10" s="57">
        <v>0</v>
      </c>
      <c r="E10" s="57">
        <v>0</v>
      </c>
      <c r="F10" s="57">
        <v>0</v>
      </c>
      <c r="G10" s="57">
        <v>0</v>
      </c>
      <c r="H10" s="57">
        <v>22</v>
      </c>
      <c r="I10" s="57">
        <v>13</v>
      </c>
      <c r="J10" s="57">
        <v>23</v>
      </c>
      <c r="K10" s="57">
        <v>13</v>
      </c>
      <c r="L10" s="57">
        <v>0</v>
      </c>
      <c r="M10" s="57">
        <v>0</v>
      </c>
      <c r="N10" s="57">
        <v>1</v>
      </c>
      <c r="O10" s="57">
        <v>0</v>
      </c>
      <c r="P10" s="57">
        <v>0</v>
      </c>
      <c r="Q10" s="57">
        <v>0</v>
      </c>
      <c r="R10" s="60">
        <v>0</v>
      </c>
      <c r="S10" s="57">
        <v>0</v>
      </c>
      <c r="T10" s="57">
        <v>0</v>
      </c>
      <c r="U10" s="60">
        <v>0</v>
      </c>
      <c r="V10" s="57">
        <v>0</v>
      </c>
      <c r="W10" s="57">
        <v>0</v>
      </c>
      <c r="X10" s="60">
        <v>0</v>
      </c>
      <c r="Y10" s="57">
        <v>0</v>
      </c>
      <c r="Z10" s="57">
        <v>0</v>
      </c>
      <c r="AA10" s="57">
        <v>0</v>
      </c>
      <c r="AB10" s="59">
        <v>0</v>
      </c>
      <c r="AC10" s="59">
        <v>1</v>
      </c>
      <c r="AD10" s="120">
        <v>1</v>
      </c>
    </row>
    <row r="11" spans="1:31" ht="18.75" x14ac:dyDescent="0.3">
      <c r="A11" s="61" t="s">
        <v>25</v>
      </c>
      <c r="B11" s="2">
        <v>22</v>
      </c>
      <c r="C11" s="2">
        <v>12</v>
      </c>
      <c r="D11" s="57">
        <v>1</v>
      </c>
      <c r="E11" s="57">
        <v>1</v>
      </c>
      <c r="F11" s="57">
        <v>0</v>
      </c>
      <c r="G11" s="57">
        <v>0</v>
      </c>
      <c r="H11" s="57">
        <v>21</v>
      </c>
      <c r="I11" s="57">
        <v>11</v>
      </c>
      <c r="J11" s="57">
        <v>20</v>
      </c>
      <c r="K11" s="57">
        <v>11</v>
      </c>
      <c r="L11" s="2">
        <v>1</v>
      </c>
      <c r="M11" s="2">
        <v>0</v>
      </c>
      <c r="N11" s="57">
        <v>0</v>
      </c>
      <c r="O11" s="57">
        <v>0</v>
      </c>
      <c r="P11" s="57">
        <v>0</v>
      </c>
      <c r="Q11" s="57">
        <v>0</v>
      </c>
      <c r="R11" s="60">
        <v>0</v>
      </c>
      <c r="S11" s="57">
        <v>0</v>
      </c>
      <c r="T11" s="57">
        <v>0</v>
      </c>
      <c r="U11" s="60">
        <v>0</v>
      </c>
      <c r="V11" s="57">
        <v>0</v>
      </c>
      <c r="W11" s="57">
        <v>0</v>
      </c>
      <c r="X11" s="60">
        <v>0</v>
      </c>
      <c r="Y11" s="57">
        <v>0</v>
      </c>
      <c r="Z11" s="57">
        <v>0</v>
      </c>
      <c r="AA11" s="57">
        <v>0</v>
      </c>
      <c r="AB11" s="59">
        <v>0</v>
      </c>
      <c r="AC11" s="59">
        <v>1</v>
      </c>
      <c r="AD11" s="120">
        <v>0.99</v>
      </c>
    </row>
    <row r="12" spans="1:31" s="121" customFormat="1" ht="18.75" x14ac:dyDescent="0.3">
      <c r="A12" s="58" t="s">
        <v>26</v>
      </c>
      <c r="B12" s="2">
        <v>20</v>
      </c>
      <c r="C12" s="2">
        <v>12</v>
      </c>
      <c r="D12" s="2">
        <v>4</v>
      </c>
      <c r="E12" s="2">
        <v>2</v>
      </c>
      <c r="F12" s="2">
        <v>2</v>
      </c>
      <c r="G12" s="2">
        <v>2</v>
      </c>
      <c r="H12" s="57">
        <v>18</v>
      </c>
      <c r="I12" s="57">
        <v>12</v>
      </c>
      <c r="J12" s="57">
        <v>18</v>
      </c>
      <c r="K12" s="57">
        <v>12</v>
      </c>
      <c r="L12" s="57">
        <v>0</v>
      </c>
      <c r="M12" s="57">
        <v>0</v>
      </c>
      <c r="N12" s="57">
        <v>0</v>
      </c>
      <c r="O12" s="57">
        <v>0</v>
      </c>
      <c r="P12" s="57">
        <v>0</v>
      </c>
      <c r="Q12" s="57">
        <v>0</v>
      </c>
      <c r="R12" s="60">
        <v>0</v>
      </c>
      <c r="S12" s="57">
        <v>0</v>
      </c>
      <c r="T12" s="57">
        <v>0</v>
      </c>
      <c r="U12" s="60">
        <v>0</v>
      </c>
      <c r="V12" s="57">
        <v>0</v>
      </c>
      <c r="W12" s="57">
        <v>0</v>
      </c>
      <c r="X12" s="60">
        <v>0</v>
      </c>
      <c r="Y12" s="57">
        <v>0</v>
      </c>
      <c r="Z12" s="57">
        <v>0</v>
      </c>
      <c r="AA12" s="57">
        <v>0</v>
      </c>
      <c r="AB12" s="59">
        <v>0</v>
      </c>
      <c r="AC12" s="59">
        <v>1</v>
      </c>
      <c r="AD12" s="120">
        <v>0.99</v>
      </c>
    </row>
    <row r="13" spans="1:31" ht="18.75" x14ac:dyDescent="0.3">
      <c r="A13" s="58" t="s">
        <v>27</v>
      </c>
      <c r="B13" s="2">
        <v>19</v>
      </c>
      <c r="C13" s="2">
        <v>12</v>
      </c>
      <c r="D13" s="57">
        <v>3</v>
      </c>
      <c r="E13" s="57">
        <v>1</v>
      </c>
      <c r="F13" s="57">
        <v>3</v>
      </c>
      <c r="G13" s="57">
        <v>2</v>
      </c>
      <c r="H13" s="57">
        <v>19</v>
      </c>
      <c r="I13" s="57">
        <v>13</v>
      </c>
      <c r="J13" s="57">
        <v>18</v>
      </c>
      <c r="K13" s="57">
        <v>13</v>
      </c>
      <c r="L13" s="57">
        <v>1</v>
      </c>
      <c r="M13" s="57">
        <v>0</v>
      </c>
      <c r="N13" s="57">
        <v>0</v>
      </c>
      <c r="O13" s="57">
        <v>0</v>
      </c>
      <c r="P13" s="57">
        <v>2</v>
      </c>
      <c r="Q13" s="57">
        <v>2</v>
      </c>
      <c r="R13" s="60">
        <v>0.11</v>
      </c>
      <c r="S13" s="57">
        <v>8</v>
      </c>
      <c r="T13" s="57">
        <v>7</v>
      </c>
      <c r="U13" s="60">
        <v>0.44</v>
      </c>
      <c r="V13" s="57">
        <v>10</v>
      </c>
      <c r="W13" s="57">
        <v>9</v>
      </c>
      <c r="X13" s="60">
        <v>0.56000000000000005</v>
      </c>
      <c r="Y13" s="57">
        <v>0</v>
      </c>
      <c r="Z13" s="57">
        <v>0</v>
      </c>
      <c r="AA13" s="57">
        <v>0</v>
      </c>
      <c r="AB13" s="59">
        <v>0</v>
      </c>
      <c r="AC13" s="59">
        <v>1</v>
      </c>
      <c r="AD13" s="120">
        <v>1</v>
      </c>
    </row>
    <row r="14" spans="1:31" ht="18" customHeight="1" x14ac:dyDescent="0.3">
      <c r="A14" s="58" t="s">
        <v>44</v>
      </c>
      <c r="B14" s="2">
        <v>23</v>
      </c>
      <c r="C14" s="2">
        <v>15</v>
      </c>
      <c r="D14" s="57">
        <v>2</v>
      </c>
      <c r="E14" s="57">
        <v>2</v>
      </c>
      <c r="F14" s="57">
        <v>0</v>
      </c>
      <c r="G14" s="57">
        <v>0</v>
      </c>
      <c r="H14" s="57">
        <v>21</v>
      </c>
      <c r="I14" s="57">
        <v>13</v>
      </c>
      <c r="J14" s="57">
        <v>20</v>
      </c>
      <c r="K14" s="57">
        <v>12</v>
      </c>
      <c r="L14" s="57">
        <v>2</v>
      </c>
      <c r="M14" s="57">
        <v>2</v>
      </c>
      <c r="N14" s="57">
        <v>1</v>
      </c>
      <c r="O14" s="57">
        <v>1</v>
      </c>
      <c r="P14" s="57">
        <v>2</v>
      </c>
      <c r="Q14" s="57">
        <v>2</v>
      </c>
      <c r="R14" s="60">
        <v>0.1</v>
      </c>
      <c r="S14" s="57">
        <v>10</v>
      </c>
      <c r="T14" s="57">
        <v>7</v>
      </c>
      <c r="U14" s="60">
        <v>0.45</v>
      </c>
      <c r="V14" s="57">
        <v>12</v>
      </c>
      <c r="W14" s="57">
        <v>9</v>
      </c>
      <c r="X14" s="60">
        <v>0.6</v>
      </c>
      <c r="Y14" s="57">
        <v>0</v>
      </c>
      <c r="Z14" s="57">
        <v>0</v>
      </c>
      <c r="AA14" s="57">
        <v>0</v>
      </c>
      <c r="AB14" s="59">
        <v>0</v>
      </c>
      <c r="AC14" s="59">
        <v>1</v>
      </c>
      <c r="AD14" s="120">
        <v>1</v>
      </c>
      <c r="AE14" s="122"/>
    </row>
    <row r="15" spans="1:31" s="62" customFormat="1" ht="18.75" x14ac:dyDescent="0.3">
      <c r="A15" s="58" t="s">
        <v>28</v>
      </c>
      <c r="B15" s="2">
        <v>20</v>
      </c>
      <c r="C15" s="2">
        <v>12</v>
      </c>
      <c r="D15" s="57">
        <v>2</v>
      </c>
      <c r="E15" s="80">
        <v>0</v>
      </c>
      <c r="F15" s="57">
        <v>0</v>
      </c>
      <c r="G15" s="57">
        <v>0</v>
      </c>
      <c r="H15" s="57">
        <v>18</v>
      </c>
      <c r="I15" s="80">
        <v>12</v>
      </c>
      <c r="J15" s="57">
        <v>19</v>
      </c>
      <c r="K15" s="57">
        <v>11</v>
      </c>
      <c r="L15" s="57">
        <v>1</v>
      </c>
      <c r="M15" s="57">
        <v>1</v>
      </c>
      <c r="N15" s="57">
        <v>2</v>
      </c>
      <c r="O15" s="57">
        <v>0</v>
      </c>
      <c r="P15" s="57">
        <v>4</v>
      </c>
      <c r="Q15" s="57">
        <v>4</v>
      </c>
      <c r="R15" s="60">
        <v>0.21</v>
      </c>
      <c r="S15" s="57">
        <v>2</v>
      </c>
      <c r="T15" s="57">
        <v>2</v>
      </c>
      <c r="U15" s="60">
        <v>0.1</v>
      </c>
      <c r="V15" s="57">
        <v>6</v>
      </c>
      <c r="W15" s="57">
        <v>6</v>
      </c>
      <c r="X15" s="60">
        <v>0.32</v>
      </c>
      <c r="Y15" s="57">
        <v>0</v>
      </c>
      <c r="Z15" s="57">
        <v>0</v>
      </c>
      <c r="AA15" s="57">
        <v>0</v>
      </c>
      <c r="AB15" s="59">
        <v>0</v>
      </c>
      <c r="AC15" s="59">
        <v>1</v>
      </c>
      <c r="AD15" s="60">
        <v>1</v>
      </c>
    </row>
    <row r="16" spans="1:31" s="62" customFormat="1" ht="18.75" x14ac:dyDescent="0.3">
      <c r="A16" s="58" t="s">
        <v>71</v>
      </c>
      <c r="B16" s="2">
        <v>16</v>
      </c>
      <c r="C16" s="2">
        <v>9</v>
      </c>
      <c r="D16" s="57">
        <v>1</v>
      </c>
      <c r="E16" s="57">
        <v>0</v>
      </c>
      <c r="F16" s="57">
        <v>2</v>
      </c>
      <c r="G16" s="80">
        <v>0</v>
      </c>
      <c r="H16" s="57">
        <v>17</v>
      </c>
      <c r="I16" s="57">
        <v>9</v>
      </c>
      <c r="J16" s="57">
        <v>15</v>
      </c>
      <c r="K16" s="80">
        <v>9</v>
      </c>
      <c r="L16" s="57">
        <v>2</v>
      </c>
      <c r="M16" s="57">
        <v>0</v>
      </c>
      <c r="N16" s="57">
        <v>0</v>
      </c>
      <c r="O16" s="57">
        <v>0</v>
      </c>
      <c r="P16" s="57">
        <v>1</v>
      </c>
      <c r="Q16" s="57">
        <v>1</v>
      </c>
      <c r="R16" s="60">
        <v>7.0000000000000007E-2</v>
      </c>
      <c r="S16" s="57">
        <v>5</v>
      </c>
      <c r="T16" s="57">
        <v>5</v>
      </c>
      <c r="U16" s="60">
        <v>0.33</v>
      </c>
      <c r="V16" s="57">
        <v>6</v>
      </c>
      <c r="W16" s="57">
        <v>6</v>
      </c>
      <c r="X16" s="60">
        <v>0.4</v>
      </c>
      <c r="Y16" s="57">
        <v>0</v>
      </c>
      <c r="Z16" s="57">
        <v>0</v>
      </c>
      <c r="AA16" s="57">
        <v>0</v>
      </c>
      <c r="AB16" s="59">
        <v>0</v>
      </c>
      <c r="AC16" s="59">
        <v>1</v>
      </c>
      <c r="AD16" s="60">
        <v>1</v>
      </c>
    </row>
    <row r="17" spans="1:30" ht="18.75" x14ac:dyDescent="0.3">
      <c r="A17" s="63" t="s">
        <v>29</v>
      </c>
      <c r="B17" s="64">
        <f>B11+B12+B13+B14+B15+B9+B10+B16</f>
        <v>120</v>
      </c>
      <c r="C17" s="64">
        <f t="shared" ref="C17:O17" si="0">C11+C12+C13+C14+C15+C9+C10+C16</f>
        <v>72</v>
      </c>
      <c r="D17" s="64">
        <f t="shared" si="0"/>
        <v>13</v>
      </c>
      <c r="E17" s="64">
        <f t="shared" si="0"/>
        <v>6</v>
      </c>
      <c r="F17" s="64">
        <f t="shared" si="0"/>
        <v>7</v>
      </c>
      <c r="G17" s="64">
        <f t="shared" si="0"/>
        <v>4</v>
      </c>
      <c r="H17" s="64">
        <f t="shared" si="0"/>
        <v>157</v>
      </c>
      <c r="I17" s="64">
        <f t="shared" si="0"/>
        <v>95</v>
      </c>
      <c r="J17" s="64">
        <f t="shared" si="0"/>
        <v>154</v>
      </c>
      <c r="K17" s="64">
        <f t="shared" si="0"/>
        <v>93</v>
      </c>
      <c r="L17" s="64">
        <f t="shared" si="0"/>
        <v>7</v>
      </c>
      <c r="M17" s="64">
        <f t="shared" si="0"/>
        <v>3</v>
      </c>
      <c r="N17" s="64">
        <f t="shared" si="0"/>
        <v>4</v>
      </c>
      <c r="O17" s="64">
        <f t="shared" si="0"/>
        <v>1</v>
      </c>
      <c r="P17" s="64">
        <f>P9+P10+P11+P12+P13+P14+P15+P16</f>
        <v>9</v>
      </c>
      <c r="Q17" s="64">
        <f>Q9+Q10+Q11+Q12+Q13+Q14+Q15+Q16</f>
        <v>9</v>
      </c>
      <c r="R17" s="65" t="s">
        <v>76</v>
      </c>
      <c r="S17" s="64">
        <f t="shared" ref="S17:T17" si="1">S9+S10+S11+S12+S13+S14+S15</f>
        <v>20</v>
      </c>
      <c r="T17" s="64">
        <f t="shared" si="1"/>
        <v>16</v>
      </c>
      <c r="U17" s="66">
        <v>0.28999999999999998</v>
      </c>
      <c r="V17" s="64">
        <f t="shared" ref="V17:W17" si="2">V9+V10+V11+V12+V13+V14+V15</f>
        <v>28</v>
      </c>
      <c r="W17" s="64">
        <f t="shared" si="2"/>
        <v>24</v>
      </c>
      <c r="X17" s="66">
        <v>0.47</v>
      </c>
      <c r="Y17" s="64">
        <v>0</v>
      </c>
      <c r="Z17" s="64">
        <v>0</v>
      </c>
      <c r="AA17" s="64">
        <v>0</v>
      </c>
      <c r="AB17" s="118">
        <v>0</v>
      </c>
      <c r="AC17" s="118">
        <v>1</v>
      </c>
      <c r="AD17" s="66">
        <v>0.99</v>
      </c>
    </row>
    <row r="18" spans="1:30" ht="18.75" x14ac:dyDescent="0.3">
      <c r="A18" s="61" t="s">
        <v>30</v>
      </c>
      <c r="B18" s="2">
        <v>28</v>
      </c>
      <c r="C18" s="2">
        <v>15</v>
      </c>
      <c r="D18" s="57">
        <v>2</v>
      </c>
      <c r="E18" s="57">
        <v>2</v>
      </c>
      <c r="F18" s="57">
        <v>2</v>
      </c>
      <c r="G18" s="57">
        <v>2</v>
      </c>
      <c r="H18" s="57">
        <v>28</v>
      </c>
      <c r="I18" s="57">
        <v>15</v>
      </c>
      <c r="J18" s="57">
        <v>26</v>
      </c>
      <c r="K18" s="57">
        <v>14</v>
      </c>
      <c r="L18" s="57">
        <v>2</v>
      </c>
      <c r="M18" s="57">
        <v>1</v>
      </c>
      <c r="N18" s="57">
        <v>0</v>
      </c>
      <c r="O18" s="57">
        <v>0</v>
      </c>
      <c r="P18" s="57">
        <v>3</v>
      </c>
      <c r="Q18" s="57">
        <v>3</v>
      </c>
      <c r="R18" s="60">
        <v>0.12</v>
      </c>
      <c r="S18" s="57">
        <v>11</v>
      </c>
      <c r="T18" s="57">
        <v>9</v>
      </c>
      <c r="U18" s="60">
        <v>0.42</v>
      </c>
      <c r="V18" s="57">
        <v>14</v>
      </c>
      <c r="W18" s="57">
        <v>12</v>
      </c>
      <c r="X18" s="60">
        <v>0.53</v>
      </c>
      <c r="Y18" s="57">
        <v>0</v>
      </c>
      <c r="Z18" s="57">
        <v>0</v>
      </c>
      <c r="AA18" s="57">
        <v>0</v>
      </c>
      <c r="AB18" s="59">
        <v>0</v>
      </c>
      <c r="AC18" s="60">
        <v>1</v>
      </c>
      <c r="AD18" s="60">
        <v>0.98</v>
      </c>
    </row>
    <row r="19" spans="1:30" s="62" customFormat="1" ht="18.75" x14ac:dyDescent="0.3">
      <c r="A19" s="58" t="s">
        <v>45</v>
      </c>
      <c r="B19" s="2">
        <v>0</v>
      </c>
      <c r="C19" s="2">
        <v>0</v>
      </c>
      <c r="D19" s="57">
        <v>0</v>
      </c>
      <c r="E19" s="57">
        <v>0</v>
      </c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  <c r="L19" s="57">
        <v>0</v>
      </c>
      <c r="M19" s="57">
        <v>0</v>
      </c>
      <c r="N19" s="57">
        <v>0</v>
      </c>
      <c r="O19" s="57">
        <v>0</v>
      </c>
      <c r="P19" s="57">
        <v>0</v>
      </c>
      <c r="Q19" s="57">
        <v>0</v>
      </c>
      <c r="R19" s="60">
        <v>0</v>
      </c>
      <c r="S19" s="57">
        <v>0</v>
      </c>
      <c r="T19" s="57">
        <v>0</v>
      </c>
      <c r="U19" s="60">
        <v>0</v>
      </c>
      <c r="V19" s="57">
        <v>0</v>
      </c>
      <c r="W19" s="57">
        <v>0</v>
      </c>
      <c r="X19" s="60">
        <v>0</v>
      </c>
      <c r="Y19" s="57">
        <v>0</v>
      </c>
      <c r="Z19" s="57">
        <v>0</v>
      </c>
      <c r="AA19" s="57">
        <v>0</v>
      </c>
      <c r="AB19" s="59">
        <v>0</v>
      </c>
      <c r="AC19" s="60">
        <v>0</v>
      </c>
      <c r="AD19" s="60">
        <v>0</v>
      </c>
    </row>
    <row r="20" spans="1:30" s="62" customFormat="1" ht="18.75" x14ac:dyDescent="0.3">
      <c r="A20" s="58" t="s">
        <v>31</v>
      </c>
      <c r="B20" s="2">
        <v>28</v>
      </c>
      <c r="C20" s="2">
        <v>17</v>
      </c>
      <c r="D20" s="57">
        <v>2</v>
      </c>
      <c r="E20" s="57">
        <v>1</v>
      </c>
      <c r="F20" s="57">
        <v>0</v>
      </c>
      <c r="G20" s="57">
        <v>0</v>
      </c>
      <c r="H20" s="57">
        <v>26</v>
      </c>
      <c r="I20" s="57">
        <v>16</v>
      </c>
      <c r="J20" s="57">
        <v>25</v>
      </c>
      <c r="K20" s="57">
        <v>14</v>
      </c>
      <c r="L20" s="57">
        <v>2</v>
      </c>
      <c r="M20" s="57">
        <v>2</v>
      </c>
      <c r="N20" s="57">
        <v>1</v>
      </c>
      <c r="O20" s="57">
        <v>0</v>
      </c>
      <c r="P20" s="57">
        <v>0</v>
      </c>
      <c r="Q20" s="57">
        <v>0</v>
      </c>
      <c r="R20" s="60">
        <v>0</v>
      </c>
      <c r="S20" s="57">
        <v>8</v>
      </c>
      <c r="T20" s="57">
        <v>7</v>
      </c>
      <c r="U20" s="60">
        <v>0.32</v>
      </c>
      <c r="V20" s="57">
        <v>8</v>
      </c>
      <c r="W20" s="57">
        <v>7</v>
      </c>
      <c r="X20" s="60">
        <v>0.32</v>
      </c>
      <c r="Y20" s="57">
        <v>0</v>
      </c>
      <c r="Z20" s="57">
        <v>0</v>
      </c>
      <c r="AA20" s="57">
        <v>0</v>
      </c>
      <c r="AB20" s="59">
        <v>0</v>
      </c>
      <c r="AC20" s="60">
        <v>1</v>
      </c>
      <c r="AD20" s="60">
        <v>0.98</v>
      </c>
    </row>
    <row r="21" spans="1:30" s="62" customFormat="1" ht="18.75" x14ac:dyDescent="0.3">
      <c r="A21" s="58" t="s">
        <v>72</v>
      </c>
      <c r="B21" s="2">
        <v>26</v>
      </c>
      <c r="C21" s="2">
        <v>14</v>
      </c>
      <c r="D21" s="57">
        <v>2</v>
      </c>
      <c r="E21" s="57">
        <v>2</v>
      </c>
      <c r="F21" s="57">
        <v>1</v>
      </c>
      <c r="G21" s="57">
        <v>0</v>
      </c>
      <c r="H21" s="57">
        <v>25</v>
      </c>
      <c r="I21" s="57">
        <v>12</v>
      </c>
      <c r="J21" s="57">
        <v>25</v>
      </c>
      <c r="K21" s="57">
        <v>12</v>
      </c>
      <c r="L21" s="57">
        <v>0</v>
      </c>
      <c r="M21" s="57">
        <v>0</v>
      </c>
      <c r="N21" s="57">
        <v>0</v>
      </c>
      <c r="O21" s="57">
        <v>0</v>
      </c>
      <c r="P21" s="57">
        <v>1</v>
      </c>
      <c r="Q21" s="57">
        <v>1</v>
      </c>
      <c r="R21" s="60">
        <v>0.04</v>
      </c>
      <c r="S21" s="57">
        <v>8</v>
      </c>
      <c r="T21" s="57">
        <v>7</v>
      </c>
      <c r="U21" s="60">
        <v>0.28000000000000003</v>
      </c>
      <c r="V21" s="57">
        <v>9</v>
      </c>
      <c r="W21" s="57">
        <v>8</v>
      </c>
      <c r="X21" s="60">
        <v>0.36</v>
      </c>
      <c r="Y21" s="57">
        <v>0</v>
      </c>
      <c r="Z21" s="57">
        <v>0</v>
      </c>
      <c r="AA21" s="57">
        <v>0</v>
      </c>
      <c r="AB21" s="59">
        <v>0</v>
      </c>
      <c r="AC21" s="60">
        <v>1</v>
      </c>
      <c r="AD21" s="60">
        <v>0.96</v>
      </c>
    </row>
    <row r="22" spans="1:30" s="62" customFormat="1" ht="18.75" x14ac:dyDescent="0.3">
      <c r="A22" s="58" t="s">
        <v>32</v>
      </c>
      <c r="B22" s="2">
        <v>24</v>
      </c>
      <c r="C22" s="2">
        <v>11</v>
      </c>
      <c r="D22" s="57">
        <v>2</v>
      </c>
      <c r="E22" s="57">
        <v>1</v>
      </c>
      <c r="F22" s="57">
        <v>0</v>
      </c>
      <c r="G22" s="57">
        <v>0</v>
      </c>
      <c r="H22" s="57">
        <v>22</v>
      </c>
      <c r="I22" s="57">
        <v>10</v>
      </c>
      <c r="J22" s="57">
        <v>22</v>
      </c>
      <c r="K22" s="57">
        <v>10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60">
        <v>0</v>
      </c>
      <c r="S22" s="57">
        <v>6</v>
      </c>
      <c r="T22" s="57">
        <v>4</v>
      </c>
      <c r="U22" s="60">
        <v>0.27</v>
      </c>
      <c r="V22" s="57">
        <v>6</v>
      </c>
      <c r="W22" s="57">
        <v>4</v>
      </c>
      <c r="X22" s="60">
        <v>0.27</v>
      </c>
      <c r="Y22" s="57">
        <v>0</v>
      </c>
      <c r="Z22" s="57">
        <v>0</v>
      </c>
      <c r="AA22" s="57">
        <v>0</v>
      </c>
      <c r="AB22" s="59">
        <v>0</v>
      </c>
      <c r="AC22" s="60">
        <v>1</v>
      </c>
      <c r="AD22" s="60">
        <v>0.97</v>
      </c>
    </row>
    <row r="23" spans="1:30" ht="18.75" x14ac:dyDescent="0.3">
      <c r="A23" s="58" t="s">
        <v>33</v>
      </c>
      <c r="B23" s="2">
        <v>26</v>
      </c>
      <c r="C23" s="2">
        <v>13</v>
      </c>
      <c r="D23" s="57">
        <v>0</v>
      </c>
      <c r="E23" s="57">
        <v>0</v>
      </c>
      <c r="F23" s="57">
        <v>0</v>
      </c>
      <c r="G23" s="57">
        <v>0</v>
      </c>
      <c r="H23" s="57">
        <v>26</v>
      </c>
      <c r="I23" s="57">
        <v>13</v>
      </c>
      <c r="J23" s="57">
        <v>26</v>
      </c>
      <c r="K23" s="57">
        <v>13</v>
      </c>
      <c r="L23" s="57">
        <v>0</v>
      </c>
      <c r="M23" s="57">
        <v>0</v>
      </c>
      <c r="N23" s="57">
        <v>0</v>
      </c>
      <c r="O23" s="57">
        <v>0</v>
      </c>
      <c r="P23" s="57">
        <v>0</v>
      </c>
      <c r="Q23" s="57">
        <v>0</v>
      </c>
      <c r="R23" s="60">
        <v>0</v>
      </c>
      <c r="S23" s="57">
        <v>8</v>
      </c>
      <c r="T23" s="57">
        <v>4</v>
      </c>
      <c r="U23" s="60">
        <v>0.31</v>
      </c>
      <c r="V23" s="57">
        <v>8</v>
      </c>
      <c r="W23" s="57">
        <v>4</v>
      </c>
      <c r="X23" s="60">
        <v>0.31</v>
      </c>
      <c r="Y23" s="57">
        <v>0</v>
      </c>
      <c r="Z23" s="57">
        <v>0</v>
      </c>
      <c r="AA23" s="57">
        <v>0</v>
      </c>
      <c r="AB23" s="59">
        <v>0</v>
      </c>
      <c r="AC23" s="60">
        <v>1</v>
      </c>
      <c r="AD23" s="60">
        <v>0.98</v>
      </c>
    </row>
    <row r="24" spans="1:30" s="123" customFormat="1" ht="18.75" x14ac:dyDescent="0.3">
      <c r="A24" s="58" t="s">
        <v>34</v>
      </c>
      <c r="B24" s="2">
        <v>22</v>
      </c>
      <c r="C24" s="2">
        <v>10</v>
      </c>
      <c r="D24" s="57">
        <v>0</v>
      </c>
      <c r="E24" s="57">
        <v>0</v>
      </c>
      <c r="F24" s="57">
        <v>1</v>
      </c>
      <c r="G24" s="57">
        <v>1</v>
      </c>
      <c r="H24" s="57">
        <v>23</v>
      </c>
      <c r="I24" s="57">
        <v>11</v>
      </c>
      <c r="J24" s="57">
        <v>23</v>
      </c>
      <c r="K24" s="57">
        <v>11</v>
      </c>
      <c r="L24" s="57">
        <v>0</v>
      </c>
      <c r="M24" s="57">
        <v>0</v>
      </c>
      <c r="N24" s="57">
        <v>0</v>
      </c>
      <c r="O24" s="57">
        <v>0</v>
      </c>
      <c r="P24" s="57">
        <v>0</v>
      </c>
      <c r="Q24" s="57">
        <v>0</v>
      </c>
      <c r="R24" s="60">
        <v>0</v>
      </c>
      <c r="S24" s="57">
        <v>7</v>
      </c>
      <c r="T24" s="57">
        <v>4</v>
      </c>
      <c r="U24" s="60">
        <v>0.3</v>
      </c>
      <c r="V24" s="57">
        <v>7</v>
      </c>
      <c r="W24" s="57">
        <v>4</v>
      </c>
      <c r="X24" s="60">
        <v>0.34</v>
      </c>
      <c r="Y24" s="57">
        <v>0</v>
      </c>
      <c r="Z24" s="57">
        <v>0</v>
      </c>
      <c r="AA24" s="57">
        <v>0</v>
      </c>
      <c r="AB24" s="59">
        <v>0</v>
      </c>
      <c r="AC24" s="60">
        <v>1</v>
      </c>
      <c r="AD24" s="60">
        <v>0.98</v>
      </c>
    </row>
    <row r="25" spans="1:30" s="62" customFormat="1" ht="18.75" x14ac:dyDescent="0.3">
      <c r="A25" s="58" t="s">
        <v>35</v>
      </c>
      <c r="B25" s="2">
        <v>0</v>
      </c>
      <c r="C25" s="2">
        <v>0</v>
      </c>
      <c r="D25" s="57">
        <v>0</v>
      </c>
      <c r="E25" s="57">
        <v>0</v>
      </c>
      <c r="F25" s="57">
        <v>0</v>
      </c>
      <c r="G25" s="57">
        <v>0</v>
      </c>
      <c r="H25" s="57">
        <v>0</v>
      </c>
      <c r="I25" s="57">
        <v>0</v>
      </c>
      <c r="J25" s="57">
        <v>0</v>
      </c>
      <c r="K25" s="57">
        <v>0</v>
      </c>
      <c r="L25" s="57">
        <v>0</v>
      </c>
      <c r="M25" s="57">
        <v>0</v>
      </c>
      <c r="N25" s="57">
        <v>0</v>
      </c>
      <c r="O25" s="57">
        <v>0</v>
      </c>
      <c r="P25" s="57">
        <v>0</v>
      </c>
      <c r="Q25" s="57">
        <v>0</v>
      </c>
      <c r="R25" s="60">
        <v>0</v>
      </c>
      <c r="S25" s="57">
        <v>0</v>
      </c>
      <c r="T25" s="57">
        <v>0</v>
      </c>
      <c r="U25" s="60">
        <v>0</v>
      </c>
      <c r="V25" s="57">
        <v>0</v>
      </c>
      <c r="W25" s="57">
        <v>0</v>
      </c>
      <c r="X25" s="60">
        <v>0</v>
      </c>
      <c r="Y25" s="57">
        <v>0</v>
      </c>
      <c r="Z25" s="57">
        <v>0</v>
      </c>
      <c r="AA25" s="57">
        <v>0</v>
      </c>
      <c r="AB25" s="59">
        <v>0</v>
      </c>
      <c r="AC25" s="60">
        <v>0</v>
      </c>
      <c r="AD25" s="60">
        <v>0</v>
      </c>
    </row>
    <row r="26" spans="1:30" ht="18.75" x14ac:dyDescent="0.3">
      <c r="A26" s="67" t="s">
        <v>36</v>
      </c>
      <c r="B26" s="64">
        <f>B18+B19+B20+B21+B22+B23+B24+B25</f>
        <v>154</v>
      </c>
      <c r="C26" s="64">
        <f t="shared" ref="C26:O26" si="3">C18+C19+C20+C21+C22+C23+C24+C25</f>
        <v>80</v>
      </c>
      <c r="D26" s="64">
        <f t="shared" si="3"/>
        <v>8</v>
      </c>
      <c r="E26" s="64">
        <f t="shared" si="3"/>
        <v>6</v>
      </c>
      <c r="F26" s="64">
        <f t="shared" si="3"/>
        <v>4</v>
      </c>
      <c r="G26" s="64">
        <f t="shared" si="3"/>
        <v>3</v>
      </c>
      <c r="H26" s="64">
        <f t="shared" si="3"/>
        <v>150</v>
      </c>
      <c r="I26" s="64">
        <f t="shared" si="3"/>
        <v>77</v>
      </c>
      <c r="J26" s="64">
        <f t="shared" si="3"/>
        <v>147</v>
      </c>
      <c r="K26" s="64">
        <f t="shared" si="3"/>
        <v>74</v>
      </c>
      <c r="L26" s="64">
        <f t="shared" si="3"/>
        <v>4</v>
      </c>
      <c r="M26" s="64">
        <f t="shared" si="3"/>
        <v>3</v>
      </c>
      <c r="N26" s="64">
        <f t="shared" si="3"/>
        <v>1</v>
      </c>
      <c r="O26" s="64">
        <f t="shared" si="3"/>
        <v>0</v>
      </c>
      <c r="P26" s="64">
        <f t="shared" ref="P26:Q26" si="4">P18+P19+P20+P22+P23+P24+P25</f>
        <v>3</v>
      </c>
      <c r="Q26" s="64">
        <f t="shared" si="4"/>
        <v>3</v>
      </c>
      <c r="R26" s="66">
        <v>0.02</v>
      </c>
      <c r="S26" s="64">
        <f>S18+S19+S20+S22+S23+S24+S25</f>
        <v>40</v>
      </c>
      <c r="T26" s="64">
        <f>T18+T19+T20+T22+T23+T24+T25</f>
        <v>28</v>
      </c>
      <c r="U26" s="66">
        <v>0.31</v>
      </c>
      <c r="V26" s="64">
        <f>V18+V19+V20+V22+V23+V24+V25</f>
        <v>43</v>
      </c>
      <c r="W26" s="64">
        <f>W18+W19+W20+W22+W23+W24+W25</f>
        <v>31</v>
      </c>
      <c r="X26" s="66">
        <v>0.36</v>
      </c>
      <c r="Y26" s="64">
        <v>0</v>
      </c>
      <c r="Z26" s="64">
        <v>0</v>
      </c>
      <c r="AA26" s="64">
        <v>0</v>
      </c>
      <c r="AB26" s="118">
        <v>0</v>
      </c>
      <c r="AC26" s="66">
        <v>1</v>
      </c>
      <c r="AD26" s="66">
        <v>0.97</v>
      </c>
    </row>
    <row r="27" spans="1:30" ht="18.75" x14ac:dyDescent="0.3">
      <c r="A27" s="61" t="s">
        <v>37</v>
      </c>
      <c r="B27" s="2">
        <v>41</v>
      </c>
      <c r="C27" s="2">
        <v>20</v>
      </c>
      <c r="D27" s="57">
        <v>16</v>
      </c>
      <c r="E27" s="57">
        <v>3</v>
      </c>
      <c r="F27" s="57">
        <v>0</v>
      </c>
      <c r="G27" s="57">
        <v>0</v>
      </c>
      <c r="H27" s="57">
        <v>25</v>
      </c>
      <c r="I27" s="57">
        <v>17</v>
      </c>
      <c r="J27" s="57">
        <v>23</v>
      </c>
      <c r="K27" s="57">
        <v>15</v>
      </c>
      <c r="L27" s="57">
        <v>2</v>
      </c>
      <c r="M27" s="57">
        <v>2</v>
      </c>
      <c r="N27" s="57">
        <v>0</v>
      </c>
      <c r="O27" s="57">
        <v>0</v>
      </c>
      <c r="P27" s="57">
        <v>0</v>
      </c>
      <c r="Q27" s="57">
        <v>0</v>
      </c>
      <c r="R27" s="60">
        <v>0</v>
      </c>
      <c r="S27" s="57">
        <v>5</v>
      </c>
      <c r="T27" s="57">
        <v>5</v>
      </c>
      <c r="U27" s="60">
        <v>0.22</v>
      </c>
      <c r="V27" s="57">
        <v>5</v>
      </c>
      <c r="W27" s="57">
        <v>5</v>
      </c>
      <c r="X27" s="60">
        <v>0.22</v>
      </c>
      <c r="Y27" s="57">
        <v>0</v>
      </c>
      <c r="Z27" s="57">
        <v>0</v>
      </c>
      <c r="AA27" s="57">
        <v>0</v>
      </c>
      <c r="AB27" s="59">
        <v>0</v>
      </c>
      <c r="AC27" s="60">
        <v>1</v>
      </c>
      <c r="AD27" s="60">
        <v>0.96</v>
      </c>
    </row>
    <row r="28" spans="1:30" ht="18.75" x14ac:dyDescent="0.3">
      <c r="A28" s="61" t="s">
        <v>38</v>
      </c>
      <c r="B28" s="2">
        <v>28</v>
      </c>
      <c r="C28" s="2">
        <v>18</v>
      </c>
      <c r="D28" s="57">
        <v>0</v>
      </c>
      <c r="E28" s="57">
        <v>0</v>
      </c>
      <c r="F28" s="57">
        <v>0</v>
      </c>
      <c r="G28" s="57">
        <v>0</v>
      </c>
      <c r="H28" s="57">
        <v>28</v>
      </c>
      <c r="I28" s="57">
        <v>18</v>
      </c>
      <c r="J28" s="57">
        <v>28</v>
      </c>
      <c r="K28" s="57">
        <v>18</v>
      </c>
      <c r="L28" s="57">
        <v>0</v>
      </c>
      <c r="M28" s="57">
        <v>0</v>
      </c>
      <c r="N28" s="57">
        <v>0</v>
      </c>
      <c r="O28" s="57">
        <v>0</v>
      </c>
      <c r="P28" s="57">
        <v>1</v>
      </c>
      <c r="Q28" s="57">
        <v>1</v>
      </c>
      <c r="R28" s="60">
        <v>0.04</v>
      </c>
      <c r="S28" s="57">
        <v>9</v>
      </c>
      <c r="T28" s="57">
        <v>8</v>
      </c>
      <c r="U28" s="60">
        <v>0.28000000000000003</v>
      </c>
      <c r="V28" s="57">
        <v>9</v>
      </c>
      <c r="W28" s="57">
        <v>8</v>
      </c>
      <c r="X28" s="60">
        <v>0.32</v>
      </c>
      <c r="Y28" s="57">
        <v>0</v>
      </c>
      <c r="Z28" s="57">
        <v>0</v>
      </c>
      <c r="AA28" s="57">
        <v>0</v>
      </c>
      <c r="AB28" s="59">
        <v>0</v>
      </c>
      <c r="AC28" s="60">
        <v>1</v>
      </c>
      <c r="AD28" s="60">
        <v>0.97</v>
      </c>
    </row>
    <row r="29" spans="1:30" ht="18.75" x14ac:dyDescent="0.3">
      <c r="A29" s="67" t="s">
        <v>39</v>
      </c>
      <c r="B29" s="64">
        <f>B27+B28</f>
        <v>69</v>
      </c>
      <c r="C29" s="64">
        <f t="shared" ref="C29:Q29" si="5">C27+C28</f>
        <v>38</v>
      </c>
      <c r="D29" s="64">
        <f t="shared" si="5"/>
        <v>16</v>
      </c>
      <c r="E29" s="64">
        <f t="shared" si="5"/>
        <v>3</v>
      </c>
      <c r="F29" s="64">
        <f t="shared" si="5"/>
        <v>0</v>
      </c>
      <c r="G29" s="64">
        <f t="shared" si="5"/>
        <v>0</v>
      </c>
      <c r="H29" s="64">
        <f t="shared" si="5"/>
        <v>53</v>
      </c>
      <c r="I29" s="64">
        <f t="shared" si="5"/>
        <v>35</v>
      </c>
      <c r="J29" s="64">
        <f t="shared" si="5"/>
        <v>51</v>
      </c>
      <c r="K29" s="64">
        <f t="shared" si="5"/>
        <v>33</v>
      </c>
      <c r="L29" s="64">
        <f t="shared" si="5"/>
        <v>2</v>
      </c>
      <c r="M29" s="64">
        <f t="shared" si="5"/>
        <v>2</v>
      </c>
      <c r="N29" s="64">
        <f t="shared" si="5"/>
        <v>0</v>
      </c>
      <c r="O29" s="64">
        <f t="shared" si="5"/>
        <v>0</v>
      </c>
      <c r="P29" s="64">
        <f t="shared" si="5"/>
        <v>1</v>
      </c>
      <c r="Q29" s="64">
        <f t="shared" si="5"/>
        <v>1</v>
      </c>
      <c r="R29" s="66">
        <v>0.02</v>
      </c>
      <c r="S29" s="64">
        <f t="shared" ref="S29:T29" si="6">S27+S28</f>
        <v>14</v>
      </c>
      <c r="T29" s="64">
        <f t="shared" si="6"/>
        <v>13</v>
      </c>
      <c r="U29" s="66">
        <v>0.25</v>
      </c>
      <c r="V29" s="64">
        <f t="shared" ref="V29:W29" si="7">V27+V28</f>
        <v>14</v>
      </c>
      <c r="W29" s="64">
        <f t="shared" si="7"/>
        <v>13</v>
      </c>
      <c r="X29" s="66">
        <v>0.27</v>
      </c>
      <c r="Y29" s="64">
        <v>0</v>
      </c>
      <c r="Z29" s="64">
        <v>0</v>
      </c>
      <c r="AA29" s="64">
        <v>0</v>
      </c>
      <c r="AB29" s="118">
        <v>0</v>
      </c>
      <c r="AC29" s="66">
        <v>1</v>
      </c>
      <c r="AD29" s="66">
        <v>0.97</v>
      </c>
    </row>
    <row r="30" spans="1:30" ht="18.75" x14ac:dyDescent="0.3">
      <c r="A30" s="67" t="s">
        <v>40</v>
      </c>
      <c r="B30" s="64">
        <f>B17+B26+B29</f>
        <v>343</v>
      </c>
      <c r="C30" s="64">
        <f t="shared" ref="C30:Q30" si="8">C17+C26+C29</f>
        <v>190</v>
      </c>
      <c r="D30" s="64">
        <f t="shared" si="8"/>
        <v>37</v>
      </c>
      <c r="E30" s="64">
        <f t="shared" si="8"/>
        <v>15</v>
      </c>
      <c r="F30" s="64">
        <f t="shared" si="8"/>
        <v>11</v>
      </c>
      <c r="G30" s="64">
        <f t="shared" si="8"/>
        <v>7</v>
      </c>
      <c r="H30" s="64">
        <f t="shared" si="8"/>
        <v>360</v>
      </c>
      <c r="I30" s="64">
        <f t="shared" si="8"/>
        <v>207</v>
      </c>
      <c r="J30" s="64">
        <f t="shared" si="8"/>
        <v>352</v>
      </c>
      <c r="K30" s="64">
        <f t="shared" si="8"/>
        <v>200</v>
      </c>
      <c r="L30" s="64">
        <f t="shared" si="8"/>
        <v>13</v>
      </c>
      <c r="M30" s="64">
        <f t="shared" si="8"/>
        <v>8</v>
      </c>
      <c r="N30" s="64">
        <f t="shared" si="8"/>
        <v>5</v>
      </c>
      <c r="O30" s="64">
        <f t="shared" si="8"/>
        <v>1</v>
      </c>
      <c r="P30" s="64">
        <f t="shared" si="8"/>
        <v>13</v>
      </c>
      <c r="Q30" s="64">
        <f t="shared" si="8"/>
        <v>13</v>
      </c>
      <c r="R30" s="66">
        <v>0.06</v>
      </c>
      <c r="S30" s="64">
        <f>S17+S26+S29</f>
        <v>74</v>
      </c>
      <c r="T30" s="64">
        <f>T17+T26+T29</f>
        <v>57</v>
      </c>
      <c r="U30" s="66">
        <v>0.26</v>
      </c>
      <c r="V30" s="64">
        <f>V17+V26+V29</f>
        <v>85</v>
      </c>
      <c r="W30" s="64">
        <f>W17+W26+W29</f>
        <v>68</v>
      </c>
      <c r="X30" s="66">
        <v>0.37</v>
      </c>
      <c r="Y30" s="64">
        <v>0</v>
      </c>
      <c r="Z30" s="64">
        <v>0</v>
      </c>
      <c r="AA30" s="64">
        <v>0</v>
      </c>
      <c r="AB30" s="118">
        <v>0</v>
      </c>
      <c r="AC30" s="66">
        <v>1</v>
      </c>
      <c r="AD30" s="66">
        <v>0.98</v>
      </c>
    </row>
    <row r="31" spans="1:30" x14ac:dyDescent="0.25">
      <c r="A31" s="68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</row>
    <row r="32" spans="1:30" ht="18.75" x14ac:dyDescent="0.3">
      <c r="A32" s="68"/>
      <c r="B32" s="69" t="s">
        <v>41</v>
      </c>
      <c r="C32" s="69"/>
      <c r="D32" s="69"/>
      <c r="E32" s="69"/>
      <c r="F32" s="69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</row>
    <row r="33" spans="1:18" ht="23.25" x14ac:dyDescent="0.35">
      <c r="A33" s="68"/>
      <c r="B33" s="69"/>
      <c r="C33" s="69"/>
      <c r="D33" s="69"/>
      <c r="E33" s="69"/>
      <c r="F33" s="69"/>
      <c r="G33" s="36"/>
      <c r="H33" s="36"/>
      <c r="I33" s="36"/>
      <c r="J33" s="36"/>
      <c r="K33" s="36"/>
      <c r="L33" s="36"/>
      <c r="M33" s="36"/>
      <c r="N33" s="36"/>
      <c r="O33" s="36"/>
      <c r="P33" s="68"/>
      <c r="Q33" s="68"/>
      <c r="R33" s="68"/>
    </row>
    <row r="34" spans="1:18" ht="23.25" x14ac:dyDescent="0.35">
      <c r="B34" s="69" t="s">
        <v>42</v>
      </c>
      <c r="C34" s="69"/>
      <c r="D34" s="69"/>
      <c r="E34" s="69"/>
      <c r="F34" s="69"/>
      <c r="G34" s="36"/>
      <c r="H34" s="36"/>
      <c r="I34" s="36"/>
      <c r="J34" s="36"/>
      <c r="K34" s="36"/>
      <c r="L34" s="36"/>
      <c r="M34" s="36"/>
      <c r="N34" s="36"/>
    </row>
    <row r="35" spans="1:18" ht="23.25" x14ac:dyDescent="0.35">
      <c r="E35" s="36"/>
      <c r="F35" s="36"/>
      <c r="G35" s="36"/>
      <c r="H35" s="36"/>
      <c r="I35" s="36"/>
      <c r="J35" s="36"/>
      <c r="K35" s="36"/>
      <c r="L35" s="36"/>
      <c r="M35" s="36"/>
      <c r="N35" s="36"/>
    </row>
    <row r="40" spans="1:18" ht="23.25" x14ac:dyDescent="0.35"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68"/>
    </row>
    <row r="41" spans="1:18" ht="23.25" x14ac:dyDescent="0.35">
      <c r="F41" s="36"/>
      <c r="G41" s="36"/>
      <c r="H41" s="36"/>
      <c r="I41" s="36"/>
      <c r="J41" s="36"/>
      <c r="K41" s="36"/>
      <c r="L41" s="36"/>
      <c r="M41" s="36"/>
      <c r="N41" s="36"/>
      <c r="O41" s="36"/>
    </row>
    <row r="42" spans="1:18" ht="23.25" x14ac:dyDescent="0.35">
      <c r="F42" s="36"/>
      <c r="G42" s="36"/>
      <c r="H42" s="36"/>
      <c r="I42" s="36"/>
      <c r="J42" s="36"/>
      <c r="K42" s="36"/>
      <c r="L42" s="36"/>
      <c r="M42" s="36"/>
      <c r="N42" s="36"/>
      <c r="O42" s="36"/>
    </row>
  </sheetData>
  <pageMargins left="0.39370078740157483" right="0" top="0.39370078740157483" bottom="0" header="0" footer="0"/>
  <pageSetup paperSize="9" scale="51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1-чейрек</vt:lpstr>
      <vt:lpstr>1-чей(нов)</vt:lpstr>
      <vt:lpstr>2-чей 22-23</vt:lpstr>
      <vt:lpstr>3-четверть</vt:lpstr>
      <vt:lpstr>4-чейрек</vt:lpstr>
      <vt:lpstr>жылдык</vt:lpstr>
      <vt:lpstr>2022-23</vt:lpstr>
      <vt:lpstr>'2022-23'!Область_печати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Пользователь</cp:lastModifiedBy>
  <cp:lastPrinted>2023-01-09T03:26:00Z</cp:lastPrinted>
  <dcterms:created xsi:type="dcterms:W3CDTF">2020-11-05T08:15:20Z</dcterms:created>
  <dcterms:modified xsi:type="dcterms:W3CDTF">2023-01-31T07:22:22Z</dcterms:modified>
</cp:coreProperties>
</file>